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showInkAnnotation="0" autoCompressPictures="0"/>
  <bookViews>
    <workbookView xWindow="0" yWindow="0" windowWidth="21800" windowHeight="14420" tabRatio="500"/>
  </bookViews>
  <sheets>
    <sheet name="Overall" sheetId="1" r:id="rId1"/>
    <sheet name="EAST 4" sheetId="2" r:id="rId2"/>
    <sheet name="MID 2" sheetId="4" r:id="rId3"/>
    <sheet name="MID 3" sheetId="5" r:id="rId4"/>
    <sheet name="MID 4" sheetId="6" r:id="rId5"/>
    <sheet name="MID 7" sheetId="7" r:id="rId6"/>
    <sheet name="WEST 1" sheetId="8" r:id="rId7"/>
    <sheet name="WEST 2" sheetId="9" r:id="rId8"/>
    <sheet name="WEST 3" sheetId="10" r:id="rId9"/>
    <sheet name="WEST 4" sheetId="11" r:id="rId10"/>
    <sheet name="WEST 5" sheetId="12" r:id="rId1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5" i="1"/>
  <c r="D16" i="1"/>
  <c r="D17" i="1"/>
  <c r="D18" i="1"/>
  <c r="D9" i="1"/>
  <c r="I4" i="1"/>
  <c r="I5" i="1"/>
  <c r="I7" i="1"/>
  <c r="I8" i="1"/>
  <c r="I9" i="1"/>
  <c r="I11" i="1"/>
  <c r="I12" i="1"/>
  <c r="I13" i="1"/>
  <c r="I3" i="1"/>
  <c r="F18" i="1"/>
  <c r="E18" i="1"/>
  <c r="F17" i="1"/>
  <c r="E17" i="1"/>
  <c r="F16" i="1"/>
  <c r="E16" i="1"/>
  <c r="F15" i="1"/>
  <c r="E15" i="1"/>
  <c r="J13" i="1"/>
  <c r="F13" i="1"/>
  <c r="E13" i="1"/>
  <c r="J12" i="1"/>
  <c r="F12" i="1"/>
  <c r="E12" i="1"/>
  <c r="J11" i="1"/>
  <c r="F11" i="1"/>
  <c r="E11" i="1"/>
  <c r="F10" i="1"/>
  <c r="E10" i="1"/>
  <c r="J9" i="1"/>
  <c r="F9" i="1"/>
  <c r="E9" i="1"/>
  <c r="J8" i="1"/>
  <c r="D7" i="1"/>
  <c r="D3" i="1"/>
  <c r="D4" i="1"/>
  <c r="D5" i="1"/>
  <c r="D6" i="1"/>
  <c r="F7" i="1"/>
  <c r="E7" i="1"/>
  <c r="F6" i="1"/>
  <c r="E6" i="1"/>
  <c r="J5" i="1"/>
  <c r="F5" i="1"/>
  <c r="E5" i="1"/>
  <c r="J4" i="1"/>
  <c r="F4" i="1"/>
  <c r="E4" i="1"/>
  <c r="F3" i="1"/>
  <c r="E3" i="1"/>
  <c r="F18" i="12"/>
  <c r="E18" i="12"/>
  <c r="F17" i="12"/>
  <c r="E17" i="12"/>
  <c r="F16" i="12"/>
  <c r="E16" i="12"/>
  <c r="F15" i="12"/>
  <c r="E15" i="12"/>
  <c r="J13" i="12"/>
  <c r="F13" i="12"/>
  <c r="E13" i="12"/>
  <c r="J12" i="12"/>
  <c r="F12" i="12"/>
  <c r="E12" i="12"/>
  <c r="J11" i="12"/>
  <c r="F11" i="12"/>
  <c r="E11" i="12"/>
  <c r="F10" i="12"/>
  <c r="E10" i="12"/>
  <c r="J9" i="12"/>
  <c r="F9" i="12"/>
  <c r="E9" i="12"/>
  <c r="J8" i="12"/>
  <c r="D7" i="12"/>
  <c r="D3" i="12"/>
  <c r="D4" i="12"/>
  <c r="D5" i="12"/>
  <c r="D6" i="12"/>
  <c r="F7" i="12"/>
  <c r="E7" i="12"/>
  <c r="F6" i="12"/>
  <c r="E6" i="12"/>
  <c r="J5" i="12"/>
  <c r="F5" i="12"/>
  <c r="E5" i="12"/>
  <c r="J4" i="12"/>
  <c r="F4" i="12"/>
  <c r="E4" i="12"/>
  <c r="F3" i="12"/>
  <c r="E3" i="12"/>
  <c r="F18" i="11"/>
  <c r="E18" i="11"/>
  <c r="F17" i="11"/>
  <c r="E17" i="11"/>
  <c r="F16" i="11"/>
  <c r="E16" i="11"/>
  <c r="F15" i="11"/>
  <c r="E15" i="11"/>
  <c r="J13" i="11"/>
  <c r="F13" i="11"/>
  <c r="E13" i="11"/>
  <c r="J12" i="11"/>
  <c r="F12" i="11"/>
  <c r="E12" i="11"/>
  <c r="J11" i="11"/>
  <c r="F11" i="11"/>
  <c r="E11" i="11"/>
  <c r="F10" i="11"/>
  <c r="E10" i="11"/>
  <c r="J9" i="11"/>
  <c r="F9" i="11"/>
  <c r="E9" i="11"/>
  <c r="J8" i="11"/>
  <c r="D7" i="11"/>
  <c r="D3" i="11"/>
  <c r="D4" i="11"/>
  <c r="D5" i="11"/>
  <c r="D6" i="11"/>
  <c r="F7" i="11"/>
  <c r="E7" i="11"/>
  <c r="F6" i="11"/>
  <c r="E6" i="11"/>
  <c r="J5" i="11"/>
  <c r="F5" i="11"/>
  <c r="E5" i="11"/>
  <c r="J4" i="11"/>
  <c r="F4" i="11"/>
  <c r="E4" i="11"/>
  <c r="F3" i="11"/>
  <c r="E3" i="11"/>
  <c r="F18" i="10"/>
  <c r="E18" i="10"/>
  <c r="F17" i="10"/>
  <c r="E17" i="10"/>
  <c r="F16" i="10"/>
  <c r="E16" i="10"/>
  <c r="F15" i="10"/>
  <c r="E15" i="10"/>
  <c r="J13" i="10"/>
  <c r="F13" i="10"/>
  <c r="E13" i="10"/>
  <c r="J12" i="10"/>
  <c r="F12" i="10"/>
  <c r="E12" i="10"/>
  <c r="J11" i="10"/>
  <c r="F11" i="10"/>
  <c r="E11" i="10"/>
  <c r="F10" i="10"/>
  <c r="E10" i="10"/>
  <c r="J9" i="10"/>
  <c r="F9" i="10"/>
  <c r="E9" i="10"/>
  <c r="J8" i="10"/>
  <c r="D7" i="10"/>
  <c r="D3" i="10"/>
  <c r="D4" i="10"/>
  <c r="D5" i="10"/>
  <c r="D6" i="10"/>
  <c r="F7" i="10"/>
  <c r="E7" i="10"/>
  <c r="F6" i="10"/>
  <c r="E6" i="10"/>
  <c r="J5" i="10"/>
  <c r="F5" i="10"/>
  <c r="E5" i="10"/>
  <c r="J4" i="10"/>
  <c r="F4" i="10"/>
  <c r="E4" i="10"/>
  <c r="F3" i="10"/>
  <c r="E3" i="10"/>
  <c r="F18" i="9"/>
  <c r="E18" i="9"/>
  <c r="F17" i="9"/>
  <c r="E17" i="9"/>
  <c r="F16" i="9"/>
  <c r="E16" i="9"/>
  <c r="F15" i="9"/>
  <c r="E15" i="9"/>
  <c r="J13" i="9"/>
  <c r="F13" i="9"/>
  <c r="E13" i="9"/>
  <c r="J12" i="9"/>
  <c r="F12" i="9"/>
  <c r="E12" i="9"/>
  <c r="J11" i="9"/>
  <c r="F11" i="9"/>
  <c r="E11" i="9"/>
  <c r="F10" i="9"/>
  <c r="E10" i="9"/>
  <c r="J9" i="9"/>
  <c r="F9" i="9"/>
  <c r="E9" i="9"/>
  <c r="J8" i="9"/>
  <c r="D7" i="9"/>
  <c r="D3" i="9"/>
  <c r="D4" i="9"/>
  <c r="D5" i="9"/>
  <c r="D6" i="9"/>
  <c r="F7" i="9"/>
  <c r="E7" i="9"/>
  <c r="F6" i="9"/>
  <c r="E6" i="9"/>
  <c r="J5" i="9"/>
  <c r="F5" i="9"/>
  <c r="E5" i="9"/>
  <c r="J4" i="9"/>
  <c r="F4" i="9"/>
  <c r="E4" i="9"/>
  <c r="F3" i="9"/>
  <c r="E3" i="9"/>
  <c r="F18" i="8"/>
  <c r="E18" i="8"/>
  <c r="F17" i="8"/>
  <c r="E17" i="8"/>
  <c r="F16" i="8"/>
  <c r="E16" i="8"/>
  <c r="F15" i="8"/>
  <c r="E15" i="8"/>
  <c r="J13" i="8"/>
  <c r="F13" i="8"/>
  <c r="E13" i="8"/>
  <c r="J12" i="8"/>
  <c r="F12" i="8"/>
  <c r="E12" i="8"/>
  <c r="J11" i="8"/>
  <c r="F11" i="8"/>
  <c r="E11" i="8"/>
  <c r="F10" i="8"/>
  <c r="E10" i="8"/>
  <c r="J9" i="8"/>
  <c r="F9" i="8"/>
  <c r="E9" i="8"/>
  <c r="J8" i="8"/>
  <c r="D7" i="8"/>
  <c r="D3" i="8"/>
  <c r="D4" i="8"/>
  <c r="D5" i="8"/>
  <c r="D6" i="8"/>
  <c r="F7" i="8"/>
  <c r="E7" i="8"/>
  <c r="F6" i="8"/>
  <c r="E6" i="8"/>
  <c r="J5" i="8"/>
  <c r="F5" i="8"/>
  <c r="E5" i="8"/>
  <c r="J4" i="8"/>
  <c r="F4" i="8"/>
  <c r="E4" i="8"/>
  <c r="F3" i="8"/>
  <c r="E3" i="8"/>
  <c r="F18" i="7"/>
  <c r="E18" i="7"/>
  <c r="F17" i="7"/>
  <c r="E17" i="7"/>
  <c r="F16" i="7"/>
  <c r="E16" i="7"/>
  <c r="F15" i="7"/>
  <c r="E15" i="7"/>
  <c r="J13" i="7"/>
  <c r="F13" i="7"/>
  <c r="E13" i="7"/>
  <c r="J12" i="7"/>
  <c r="F12" i="7"/>
  <c r="E12" i="7"/>
  <c r="J11" i="7"/>
  <c r="F11" i="7"/>
  <c r="E11" i="7"/>
  <c r="F10" i="7"/>
  <c r="E10" i="7"/>
  <c r="J9" i="7"/>
  <c r="F9" i="7"/>
  <c r="E9" i="7"/>
  <c r="J8" i="7"/>
  <c r="D7" i="7"/>
  <c r="D3" i="7"/>
  <c r="D4" i="7"/>
  <c r="D5" i="7"/>
  <c r="D6" i="7"/>
  <c r="F7" i="7"/>
  <c r="E7" i="7"/>
  <c r="F6" i="7"/>
  <c r="E6" i="7"/>
  <c r="J5" i="7"/>
  <c r="F5" i="7"/>
  <c r="E5" i="7"/>
  <c r="J4" i="7"/>
  <c r="F4" i="7"/>
  <c r="E4" i="7"/>
  <c r="F3" i="7"/>
  <c r="E3" i="7"/>
  <c r="F18" i="6"/>
  <c r="E18" i="6"/>
  <c r="F17" i="6"/>
  <c r="E17" i="6"/>
  <c r="F16" i="6"/>
  <c r="E16" i="6"/>
  <c r="F15" i="6"/>
  <c r="E15" i="6"/>
  <c r="J13" i="6"/>
  <c r="F13" i="6"/>
  <c r="E13" i="6"/>
  <c r="J12" i="6"/>
  <c r="F12" i="6"/>
  <c r="E12" i="6"/>
  <c r="J11" i="6"/>
  <c r="F11" i="6"/>
  <c r="E11" i="6"/>
  <c r="F10" i="6"/>
  <c r="E10" i="6"/>
  <c r="J9" i="6"/>
  <c r="F9" i="6"/>
  <c r="E9" i="6"/>
  <c r="J8" i="6"/>
  <c r="D7" i="6"/>
  <c r="D3" i="6"/>
  <c r="D4" i="6"/>
  <c r="D5" i="6"/>
  <c r="D6" i="6"/>
  <c r="F7" i="6"/>
  <c r="E7" i="6"/>
  <c r="F6" i="6"/>
  <c r="E6" i="6"/>
  <c r="J5" i="6"/>
  <c r="F5" i="6"/>
  <c r="E5" i="6"/>
  <c r="J4" i="6"/>
  <c r="F4" i="6"/>
  <c r="E4" i="6"/>
  <c r="F3" i="6"/>
  <c r="E3" i="6"/>
  <c r="F18" i="5"/>
  <c r="E18" i="5"/>
  <c r="F17" i="5"/>
  <c r="E17" i="5"/>
  <c r="F16" i="5"/>
  <c r="E16" i="5"/>
  <c r="F15" i="5"/>
  <c r="E15" i="5"/>
  <c r="J13" i="5"/>
  <c r="F13" i="5"/>
  <c r="E13" i="5"/>
  <c r="J12" i="5"/>
  <c r="F12" i="5"/>
  <c r="E12" i="5"/>
  <c r="J11" i="5"/>
  <c r="F11" i="5"/>
  <c r="E11" i="5"/>
  <c r="F10" i="5"/>
  <c r="E10" i="5"/>
  <c r="J9" i="5"/>
  <c r="F9" i="5"/>
  <c r="E9" i="5"/>
  <c r="J8" i="5"/>
  <c r="D7" i="5"/>
  <c r="D3" i="5"/>
  <c r="D4" i="5"/>
  <c r="D5" i="5"/>
  <c r="D6" i="5"/>
  <c r="F7" i="5"/>
  <c r="E7" i="5"/>
  <c r="F6" i="5"/>
  <c r="E6" i="5"/>
  <c r="J5" i="5"/>
  <c r="F5" i="5"/>
  <c r="E5" i="5"/>
  <c r="J4" i="5"/>
  <c r="F4" i="5"/>
  <c r="E4" i="5"/>
  <c r="F3" i="5"/>
  <c r="E3" i="5"/>
  <c r="D3" i="4"/>
  <c r="D4" i="4"/>
  <c r="D5" i="4"/>
  <c r="D6" i="4"/>
  <c r="D7" i="4"/>
  <c r="F18" i="4"/>
  <c r="E18" i="4"/>
  <c r="F17" i="4"/>
  <c r="E17" i="4"/>
  <c r="F16" i="4"/>
  <c r="E16" i="4"/>
  <c r="F15" i="4"/>
  <c r="E15" i="4"/>
  <c r="J13" i="4"/>
  <c r="F13" i="4"/>
  <c r="E13" i="4"/>
  <c r="J12" i="4"/>
  <c r="F12" i="4"/>
  <c r="E12" i="4"/>
  <c r="J11" i="4"/>
  <c r="F11" i="4"/>
  <c r="E11" i="4"/>
  <c r="F10" i="4"/>
  <c r="E10" i="4"/>
  <c r="J9" i="4"/>
  <c r="F9" i="4"/>
  <c r="E9" i="4"/>
  <c r="J8" i="4"/>
  <c r="F7" i="4"/>
  <c r="E7" i="4"/>
  <c r="F6" i="4"/>
  <c r="E6" i="4"/>
  <c r="J5" i="4"/>
  <c r="F5" i="4"/>
  <c r="E5" i="4"/>
  <c r="J4" i="4"/>
  <c r="F4" i="4"/>
  <c r="E4" i="4"/>
  <c r="F3" i="4"/>
  <c r="E3" i="4"/>
  <c r="F4" i="2"/>
  <c r="F5" i="2"/>
  <c r="F6" i="2"/>
  <c r="F7" i="2"/>
  <c r="F3" i="2"/>
  <c r="E4" i="2"/>
  <c r="E5" i="2"/>
  <c r="E6" i="2"/>
  <c r="E7" i="2"/>
  <c r="E3" i="2"/>
  <c r="F16" i="2"/>
  <c r="F17" i="2"/>
  <c r="F18" i="2"/>
  <c r="F15" i="2"/>
  <c r="E16" i="2"/>
  <c r="E17" i="2"/>
  <c r="E18" i="2"/>
  <c r="E15" i="2"/>
  <c r="E13" i="2"/>
  <c r="E10" i="2"/>
  <c r="E11" i="2"/>
  <c r="E12" i="2"/>
  <c r="E9" i="2"/>
  <c r="F10" i="2"/>
  <c r="F11" i="2"/>
  <c r="F12" i="2"/>
  <c r="F13" i="2"/>
  <c r="F9" i="2"/>
  <c r="D3" i="2"/>
  <c r="D4" i="2"/>
  <c r="D5" i="2"/>
  <c r="D6" i="2"/>
  <c r="D7" i="2"/>
  <c r="J13" i="2"/>
  <c r="J12" i="2"/>
  <c r="J11" i="2"/>
  <c r="J9" i="2"/>
  <c r="J8" i="2"/>
  <c r="J5" i="2"/>
  <c r="J4" i="2"/>
</calcChain>
</file>

<file path=xl/sharedStrings.xml><?xml version="1.0" encoding="utf-8"?>
<sst xmlns="http://schemas.openxmlformats.org/spreadsheetml/2006/main" count="363" uniqueCount="33">
  <si>
    <t>DEMOCRATIC</t>
  </si>
  <si>
    <t>MICHELE BURGER</t>
  </si>
  <si>
    <t>EDWARD C SWEENEY</t>
  </si>
  <si>
    <t>ALAN YOCKEY</t>
  </si>
  <si>
    <t>KRIS GRAHAM</t>
  </si>
  <si>
    <t>WRITE-IN</t>
  </si>
  <si>
    <t>REPUBLICAN</t>
  </si>
  <si>
    <t>0600 TREDYFFRIN EAST-4</t>
  </si>
  <si>
    <t>BALLOTS CAST - DEMOCRATIC</t>
  </si>
  <si>
    <t>BALLOTS CAST - REPUBLICAN</t>
  </si>
  <si>
    <t>REGISTERED VOTERS - TOTAL</t>
  </si>
  <si>
    <t>REGISTERED VOTERS - DEMOCRATIC</t>
  </si>
  <si>
    <t>REGISTERED VOTERS - REPUBLICAN</t>
  </si>
  <si>
    <t>BALLOTS CAST - TOTAL</t>
  </si>
  <si>
    <t>VOTER TURNOUT - TOTAL</t>
  </si>
  <si>
    <t>VOTER TURNOUT - DEMOCRATIC</t>
  </si>
  <si>
    <t>VOTER TURNOUT - REPUBLICAN</t>
  </si>
  <si>
    <t>TOTAL</t>
  </si>
  <si>
    <t>VOTES</t>
  </si>
  <si>
    <t>PERCENT</t>
  </si>
  <si>
    <t>% of</t>
  </si>
  <si>
    <t>Voters</t>
  </si>
  <si>
    <t>Votes Cast</t>
  </si>
  <si>
    <t>0615 TREDYFFRIN MID-2</t>
  </si>
  <si>
    <t>0616 TREDYFFRIN MID-3</t>
  </si>
  <si>
    <t>0617 TREDYFFRIN MID-4</t>
  </si>
  <si>
    <t>0620 TREDYFFRIN MID-7</t>
  </si>
  <si>
    <t>0630 TREDYFFRIN WEST-1</t>
  </si>
  <si>
    <t>0635 TREDYFFRIN WEST-2</t>
  </si>
  <si>
    <t>0640 TREDYFFRIN WEST-3</t>
  </si>
  <si>
    <t>0645 TREDYFFRIN WEST-4</t>
  </si>
  <si>
    <t>0647 TREDYFFRIN WEST-5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</si>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</sst>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7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2" borderId="0" xfId="0" applyFill="1"/>
    <xf numFmtId="164" fontId="0" fillId="2" borderId="0" xfId="1" applyNumberFormat="1" applyFont="1" applyFill="1"/>
    <xf numFmtId="0" fontId="0" fillId="0" borderId="0" xfId="0" applyFill="1"/>
    <xf numFmtId="164" fontId="0" fillId="0" borderId="0" xfId="1" applyNumberFormat="1" applyFont="1" applyFill="1"/>
  </cellXfs>
  <cellStyles count="7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16" sqref="H16"/>
    </sheetView>
  </sheetViews>
  <sheetFormatPr baseColWidth="10" defaultRowHeight="15" x14ac:dyDescent="0"/>
  <cols>
    <col min="2" max="2" width="10.83203125" customWidth="1"/>
    <col min="3" max="3" width="18.5" bestFit="1" customWidth="1"/>
    <col min="7" max="7" width="10.83203125" customWidth="1"/>
    <col min="8" max="8" width="30.6640625" bestFit="1" customWidth="1"/>
  </cols>
  <sheetData>
    <row r="1" spans="1:10">
      <c r="A1" t="s">
        <v>32</v>
      </c>
      <c r="E1" s="1" t="s">
        <v>20</v>
      </c>
      <c r="F1" s="1" t="s">
        <v>20</v>
      </c>
    </row>
    <row r="2" spans="1:10">
      <c r="B2" t="s">
        <v>17</v>
      </c>
      <c r="E2" s="1" t="s">
        <v>21</v>
      </c>
      <c r="F2" s="1" t="s">
        <v>22</v>
      </c>
      <c r="I2" s="1" t="s">
        <v>18</v>
      </c>
      <c r="J2" s="1" t="s">
        <v>19</v>
      </c>
    </row>
    <row r="3" spans="1:10">
      <c r="C3" s="3" t="s">
        <v>1</v>
      </c>
      <c r="D3" s="3">
        <f>D9+D15</f>
        <v>1138</v>
      </c>
      <c r="E3" s="4">
        <f>D3/$I$7</f>
        <v>0.59394572025052195</v>
      </c>
      <c r="F3" s="4">
        <f>D3/SUM($D$3:$D$7)</f>
        <v>0.32146892655367232</v>
      </c>
      <c r="G3" s="2"/>
      <c r="H3" t="s">
        <v>10</v>
      </c>
      <c r="I3">
        <f>'EAST 4'!I3+'MID 2'!I3+'MID 3'!I3+'MID 4'!I3+'MID 7'!I3+'WEST 1'!I3+'WEST 2'!I3+'WEST 3'!I3+'WEST 4'!I3+'WEST 5'!I3</f>
        <v>13543</v>
      </c>
      <c r="J3" s="2"/>
    </row>
    <row r="4" spans="1:10">
      <c r="C4" s="3" t="s">
        <v>2</v>
      </c>
      <c r="D4" s="3">
        <f>D10+D16</f>
        <v>922</v>
      </c>
      <c r="E4" s="4">
        <f t="shared" ref="E4:E7" si="0">D4/$I$7</f>
        <v>0.4812108559498956</v>
      </c>
      <c r="F4" s="4">
        <f t="shared" ref="F4:F7" si="1">D4/SUM($D$3:$D$7)</f>
        <v>0.26045197740112996</v>
      </c>
      <c r="G4" s="2"/>
      <c r="H4" t="s">
        <v>11</v>
      </c>
      <c r="I4">
        <f>'EAST 4'!I4+'MID 2'!I4+'MID 3'!I4+'MID 4'!I4+'MID 7'!I4+'WEST 1'!I4+'WEST 2'!I4+'WEST 3'!I4+'WEST 4'!I4+'WEST 5'!I4</f>
        <v>5163</v>
      </c>
      <c r="J4" s="2">
        <f>I4/I3</f>
        <v>0.38123015580004432</v>
      </c>
    </row>
    <row r="5" spans="1:10">
      <c r="C5" t="s">
        <v>3</v>
      </c>
      <c r="D5">
        <f>D11</f>
        <v>691</v>
      </c>
      <c r="E5" s="2">
        <f t="shared" si="0"/>
        <v>0.36064718162839249</v>
      </c>
      <c r="F5" s="2">
        <f t="shared" si="1"/>
        <v>0.19519774011299434</v>
      </c>
      <c r="G5" s="2"/>
      <c r="H5" t="s">
        <v>12</v>
      </c>
      <c r="I5">
        <f>'EAST 4'!I5+'MID 2'!I5+'MID 3'!I5+'MID 4'!I5+'MID 7'!I5+'WEST 1'!I5+'WEST 2'!I5+'WEST 3'!I5+'WEST 4'!I5+'WEST 5'!I5</f>
        <v>5852</v>
      </c>
      <c r="J5" s="2">
        <f>I5/I3</f>
        <v>0.43210514657018384</v>
      </c>
    </row>
    <row r="6" spans="1:10">
      <c r="C6" t="s">
        <v>4</v>
      </c>
      <c r="D6">
        <f>D12+D17</f>
        <v>764</v>
      </c>
      <c r="E6" s="2">
        <f t="shared" si="0"/>
        <v>0.39874739039665968</v>
      </c>
      <c r="F6" s="2">
        <f t="shared" si="1"/>
        <v>0.21581920903954802</v>
      </c>
      <c r="G6" s="2"/>
      <c r="J6" s="2"/>
    </row>
    <row r="7" spans="1:10">
      <c r="C7" t="s">
        <v>5</v>
      </c>
      <c r="D7">
        <f>D13+D18</f>
        <v>25</v>
      </c>
      <c r="E7" s="2">
        <f t="shared" si="0"/>
        <v>1.3048016701461378E-2</v>
      </c>
      <c r="F7" s="2">
        <f t="shared" si="1"/>
        <v>7.0621468926553672E-3</v>
      </c>
      <c r="G7" s="2"/>
      <c r="H7" t="s">
        <v>13</v>
      </c>
      <c r="I7">
        <f>'EAST 4'!I7+'MID 2'!I7+'MID 3'!I7+'MID 4'!I7+'MID 7'!I7+'WEST 1'!I7+'WEST 2'!I7+'WEST 3'!I7+'WEST 4'!I7+'WEST 5'!I7</f>
        <v>1916</v>
      </c>
      <c r="J7" s="2"/>
    </row>
    <row r="8" spans="1:10">
      <c r="B8" t="s">
        <v>0</v>
      </c>
      <c r="E8" s="2"/>
      <c r="F8" s="2"/>
      <c r="G8" s="2"/>
      <c r="H8" t="s">
        <v>8</v>
      </c>
      <c r="I8">
        <f>'EAST 4'!I8+'MID 2'!I8+'MID 3'!I8+'MID 4'!I8+'MID 7'!I8+'WEST 1'!I8+'WEST 2'!I8+'WEST 3'!I8+'WEST 4'!I8+'WEST 5'!I8</f>
        <v>905</v>
      </c>
      <c r="J8" s="2">
        <f>I8/I7</f>
        <v>0.47233820459290188</v>
      </c>
    </row>
    <row r="9" spans="1:10">
      <c r="C9" s="3" t="s">
        <v>1</v>
      </c>
      <c r="D9" s="3">
        <f>'EAST 4'!D9+'MID 2'!D9+'MID 3'!D9+'MID 4'!D9+'MID 7'!D9+'WEST 1'!D9+'WEST 2'!D9+'WEST 3'!D9+'WEST 4'!D9+'WEST 5'!D9</f>
        <v>783</v>
      </c>
      <c r="E9" s="4">
        <f>D9/$I$8</f>
        <v>0.86519337016574582</v>
      </c>
      <c r="F9" s="4">
        <f>D9/(SUM($D$9:$D$13))</f>
        <v>0.46140247495580439</v>
      </c>
      <c r="G9" s="2"/>
      <c r="H9" t="s">
        <v>9</v>
      </c>
      <c r="I9">
        <f>'EAST 4'!I9+'MID 2'!I9+'MID 3'!I9+'MID 4'!I9+'MID 7'!I9+'WEST 1'!I9+'WEST 2'!I9+'WEST 3'!I9+'WEST 4'!I9+'WEST 5'!I9</f>
        <v>1011</v>
      </c>
      <c r="J9" s="2">
        <f>I9/I7</f>
        <v>0.52766179540709812</v>
      </c>
    </row>
    <row r="10" spans="1:10">
      <c r="C10" t="s">
        <v>2</v>
      </c>
      <c r="D10">
        <f>'EAST 4'!D10+'MID 2'!D10+'MID 3'!D10+'MID 4'!D10+'MID 7'!D10+'WEST 1'!D10+'WEST 2'!D10+'WEST 3'!D10+'WEST 4'!D10+'WEST 5'!D10</f>
        <v>111</v>
      </c>
      <c r="E10" s="2">
        <f>D10/$I$8</f>
        <v>0.12265193370165746</v>
      </c>
      <c r="F10" s="2">
        <f t="shared" ref="F10:F13" si="2">D10/(SUM($D$9:$D$13))</f>
        <v>6.5409546258102538E-2</v>
      </c>
      <c r="G10" s="2"/>
      <c r="J10" s="2"/>
    </row>
    <row r="11" spans="1:10">
      <c r="C11" s="3" t="s">
        <v>3</v>
      </c>
      <c r="D11" s="3">
        <f>'EAST 4'!D11+'MID 2'!D11+'MID 3'!D11+'MID 4'!D11+'MID 7'!D11+'WEST 1'!D11+'WEST 2'!D11+'WEST 3'!D11+'WEST 4'!D11+'WEST 5'!D11</f>
        <v>691</v>
      </c>
      <c r="E11" s="4">
        <f>D11/$I$8</f>
        <v>0.7635359116022099</v>
      </c>
      <c r="F11" s="4">
        <f t="shared" si="2"/>
        <v>0.40718915733647615</v>
      </c>
      <c r="G11" s="2"/>
      <c r="H11" t="s">
        <v>14</v>
      </c>
      <c r="I11">
        <f>'EAST 4'!I11+'MID 2'!I11+'MID 3'!I11+'MID 4'!I11+'MID 7'!I11+'WEST 1'!I11+'WEST 2'!I11+'WEST 3'!I11+'WEST 4'!I11+'WEST 5'!I11</f>
        <v>1916</v>
      </c>
      <c r="J11" s="2">
        <f>I7/I3</f>
        <v>0.14147530089345048</v>
      </c>
    </row>
    <row r="12" spans="1:10">
      <c r="C12" t="s">
        <v>4</v>
      </c>
      <c r="D12">
        <f>'EAST 4'!D12+'MID 2'!D12+'MID 3'!D12+'MID 4'!D12+'MID 7'!D12+'WEST 1'!D12+'WEST 2'!D12+'WEST 3'!D12+'WEST 4'!D12+'WEST 5'!D12</f>
        <v>109</v>
      </c>
      <c r="E12" s="2">
        <f>D12/$I$8</f>
        <v>0.12044198895027625</v>
      </c>
      <c r="F12" s="2">
        <f t="shared" si="2"/>
        <v>6.4230995875073665E-2</v>
      </c>
      <c r="G12" s="2"/>
      <c r="H12" t="s">
        <v>15</v>
      </c>
      <c r="I12">
        <f>'EAST 4'!I12+'MID 2'!I12+'MID 3'!I12+'MID 4'!I12+'MID 7'!I12+'WEST 1'!I12+'WEST 2'!I12+'WEST 3'!I12+'WEST 4'!I12+'WEST 5'!I12</f>
        <v>905</v>
      </c>
      <c r="J12" s="2">
        <f>I8/I4</f>
        <v>0.17528568661630836</v>
      </c>
    </row>
    <row r="13" spans="1:10">
      <c r="C13" t="s">
        <v>5</v>
      </c>
      <c r="D13">
        <f>'EAST 4'!D13+'MID 2'!D13+'MID 3'!D13+'MID 4'!D13+'MID 7'!D13+'WEST 1'!D13+'WEST 2'!D13+'WEST 3'!D13+'WEST 4'!D13+'WEST 5'!D13</f>
        <v>3</v>
      </c>
      <c r="E13" s="2">
        <f>D13/$I$8</f>
        <v>3.3149171270718232E-3</v>
      </c>
      <c r="F13" s="2">
        <f t="shared" si="2"/>
        <v>1.7678255745433118E-3</v>
      </c>
      <c r="G13" s="2"/>
      <c r="H13" t="s">
        <v>16</v>
      </c>
      <c r="I13">
        <f>'EAST 4'!I13+'MID 2'!I13+'MID 3'!I13+'MID 4'!I13+'MID 7'!I13+'WEST 1'!I13+'WEST 2'!I13+'WEST 3'!I13+'WEST 4'!I13+'WEST 5'!I13</f>
        <v>1011</v>
      </c>
      <c r="J13" s="2">
        <f>I9/I5</f>
        <v>0.17276144907723856</v>
      </c>
    </row>
    <row r="14" spans="1:10">
      <c r="B14" t="s">
        <v>6</v>
      </c>
      <c r="E14" s="2"/>
      <c r="F14" s="2"/>
      <c r="G14" s="2"/>
    </row>
    <row r="15" spans="1:10">
      <c r="C15" t="s">
        <v>1</v>
      </c>
      <c r="D15">
        <f>'EAST 4'!D15+'MID 2'!D15+'MID 3'!D15+'MID 4'!D15+'MID 7'!D15+'WEST 1'!D15+'WEST 2'!D15+'WEST 3'!D15+'WEST 4'!D15+'WEST 5'!D15</f>
        <v>355</v>
      </c>
      <c r="E15" s="2">
        <f>D15/$I$9</f>
        <v>0.35113748763600394</v>
      </c>
      <c r="F15" s="2">
        <f>D15/(SUM($D$15:$D$18))</f>
        <v>0.19262072707542052</v>
      </c>
      <c r="G15" s="2"/>
    </row>
    <row r="16" spans="1:10">
      <c r="C16" s="3" t="s">
        <v>2</v>
      </c>
      <c r="D16" s="3">
        <f>'EAST 4'!D16+'MID 2'!D16+'MID 3'!D16+'MID 4'!D16+'MID 7'!D16+'WEST 1'!D16+'WEST 2'!D16+'WEST 3'!D16+'WEST 4'!D16+'WEST 5'!D16</f>
        <v>811</v>
      </c>
      <c r="E16" s="4">
        <f t="shared" ref="E16:E18" si="3">D16/$I$9</f>
        <v>0.80217606330365976</v>
      </c>
      <c r="F16" s="4">
        <f t="shared" ref="F16:F18" si="4">D16/(SUM($D$15:$D$18))</f>
        <v>0.44004340748779164</v>
      </c>
      <c r="G16" s="2"/>
    </row>
    <row r="17" spans="3:7">
      <c r="C17" s="3" t="s">
        <v>4</v>
      </c>
      <c r="D17" s="3">
        <f>'EAST 4'!D17+'MID 2'!D17+'MID 3'!D17+'MID 4'!D17+'MID 7'!D17+'WEST 1'!D17+'WEST 2'!D17+'WEST 3'!D17+'WEST 4'!D17+'WEST 5'!D17</f>
        <v>655</v>
      </c>
      <c r="E17" s="4">
        <f t="shared" si="3"/>
        <v>0.64787339268051436</v>
      </c>
      <c r="F17" s="4">
        <f t="shared" si="4"/>
        <v>0.35539880629408571</v>
      </c>
      <c r="G17" s="2"/>
    </row>
    <row r="18" spans="3:7">
      <c r="C18" t="s">
        <v>5</v>
      </c>
      <c r="D18">
        <f>'EAST 4'!D18+'MID 2'!D18+'MID 3'!D18+'MID 4'!D18+'MID 7'!D18+'WEST 1'!D18+'WEST 2'!D18+'WEST 3'!D18+'WEST 4'!D18+'WEST 5'!D18</f>
        <v>22</v>
      </c>
      <c r="E18" s="2">
        <f t="shared" si="3"/>
        <v>2.1760633036597428E-2</v>
      </c>
      <c r="F18" s="2">
        <f t="shared" si="4"/>
        <v>1.1937059142702116E-2</v>
      </c>
      <c r="G18" s="2"/>
    </row>
  </sheetData>
  <phoneticPr fontId="4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baseColWidth="10" defaultRowHeight="15" x14ac:dyDescent="0"/>
  <cols>
    <col min="1" max="1" width="10.83203125" customWidth="1"/>
    <col min="3" max="3" width="18.5" bestFit="1" customWidth="1"/>
    <col min="5" max="7" width="10.83203125" customWidth="1"/>
    <col min="8" max="8" width="30.6640625" bestFit="1" customWidth="1"/>
  </cols>
  <sheetData>
    <row r="1" spans="1:10">
      <c r="A1" t="s">
        <v>7</v>
      </c>
      <c r="E1" s="1" t="s">
        <v>20</v>
      </c>
      <c r="F1" s="1" t="s">
        <v>20</v>
      </c>
    </row>
    <row r="2" spans="1:10">
      <c r="B2" t="s">
        <v>17</v>
      </c>
      <c r="E2" s="1" t="s">
        <v>21</v>
      </c>
      <c r="F2" s="1" t="s">
        <v>22</v>
      </c>
      <c r="I2" s="1" t="s">
        <v>18</v>
      </c>
      <c r="J2" s="1" t="s">
        <v>19</v>
      </c>
    </row>
    <row r="3" spans="1:10">
      <c r="C3" s="3" t="s">
        <v>1</v>
      </c>
      <c r="D3" s="3">
        <f>D9+D15</f>
        <v>70</v>
      </c>
      <c r="E3" s="4">
        <f>D3/$I$7</f>
        <v>0.50359712230215825</v>
      </c>
      <c r="F3" s="4">
        <f>D3/SUM($D$3:$D$7)</f>
        <v>0.2788844621513944</v>
      </c>
      <c r="G3" s="2"/>
      <c r="H3" t="s">
        <v>10</v>
      </c>
      <c r="I3">
        <v>947</v>
      </c>
      <c r="J3" s="2"/>
    </row>
    <row r="4" spans="1:10">
      <c r="C4" s="3" t="s">
        <v>2</v>
      </c>
      <c r="D4" s="3">
        <f>D10+D16</f>
        <v>70</v>
      </c>
      <c r="E4" s="4">
        <f t="shared" ref="E4:E7" si="0">D4/$I$7</f>
        <v>0.50359712230215825</v>
      </c>
      <c r="F4" s="4">
        <f t="shared" ref="F4:F7" si="1">D4/SUM($D$3:$D$7)</f>
        <v>0.2788844621513944</v>
      </c>
      <c r="G4" s="2"/>
      <c r="H4" t="s">
        <v>11</v>
      </c>
      <c r="I4">
        <v>319</v>
      </c>
      <c r="J4" s="2">
        <f>I4/I3</f>
        <v>0.33685322069693768</v>
      </c>
    </row>
    <row r="5" spans="1:10">
      <c r="C5" t="s">
        <v>3</v>
      </c>
      <c r="D5">
        <f>D11</f>
        <v>41</v>
      </c>
      <c r="E5" s="2">
        <f t="shared" si="0"/>
        <v>0.29496402877697842</v>
      </c>
      <c r="F5" s="2">
        <f t="shared" si="1"/>
        <v>0.16334661354581673</v>
      </c>
      <c r="G5" s="2"/>
      <c r="H5" t="s">
        <v>12</v>
      </c>
      <c r="I5">
        <v>470</v>
      </c>
      <c r="J5" s="2">
        <f>I5/I3</f>
        <v>0.49630411826821541</v>
      </c>
    </row>
    <row r="6" spans="1:10">
      <c r="C6" t="s">
        <v>4</v>
      </c>
      <c r="D6">
        <f>D12+D17</f>
        <v>68</v>
      </c>
      <c r="E6" s="2">
        <f t="shared" si="0"/>
        <v>0.48920863309352519</v>
      </c>
      <c r="F6" s="2">
        <f t="shared" si="1"/>
        <v>0.27091633466135456</v>
      </c>
      <c r="G6" s="2"/>
      <c r="J6" s="2"/>
    </row>
    <row r="7" spans="1:10">
      <c r="C7" t="s">
        <v>5</v>
      </c>
      <c r="D7">
        <f>D13+D18</f>
        <v>2</v>
      </c>
      <c r="E7" s="2">
        <f t="shared" si="0"/>
        <v>1.4388489208633094E-2</v>
      </c>
      <c r="F7" s="2">
        <f t="shared" si="1"/>
        <v>7.9681274900398405E-3</v>
      </c>
      <c r="G7" s="2"/>
      <c r="H7" t="s">
        <v>13</v>
      </c>
      <c r="I7">
        <v>139</v>
      </c>
      <c r="J7" s="2"/>
    </row>
    <row r="8" spans="1:10">
      <c r="B8" t="s">
        <v>0</v>
      </c>
      <c r="E8" s="2"/>
      <c r="F8" s="2"/>
      <c r="G8" s="2"/>
      <c r="H8" t="s">
        <v>8</v>
      </c>
      <c r="I8">
        <v>57</v>
      </c>
      <c r="J8" s="2">
        <f>I8/I7</f>
        <v>0.41007194244604317</v>
      </c>
    </row>
    <row r="9" spans="1:10">
      <c r="C9" s="3" t="s">
        <v>1</v>
      </c>
      <c r="D9" s="3">
        <v>44</v>
      </c>
      <c r="E9" s="4">
        <f>D9/$I$8</f>
        <v>0.77192982456140347</v>
      </c>
      <c r="F9" s="4">
        <f>D9/(SUM($D$9:$D$13))</f>
        <v>0.44</v>
      </c>
      <c r="G9" s="2"/>
      <c r="H9" t="s">
        <v>9</v>
      </c>
      <c r="I9">
        <v>82</v>
      </c>
      <c r="J9" s="2">
        <f>I9/I7</f>
        <v>0.58992805755395683</v>
      </c>
    </row>
    <row r="10" spans="1:10">
      <c r="C10" t="s">
        <v>2</v>
      </c>
      <c r="D10">
        <v>5</v>
      </c>
      <c r="E10" s="2">
        <f>D10/$I$8</f>
        <v>8.771929824561403E-2</v>
      </c>
      <c r="F10" s="2">
        <f t="shared" ref="F10:F13" si="2">D10/(SUM($D$9:$D$13))</f>
        <v>0.05</v>
      </c>
      <c r="G10" s="2"/>
      <c r="J10" s="2"/>
    </row>
    <row r="11" spans="1:10">
      <c r="C11" s="3" t="s">
        <v>3</v>
      </c>
      <c r="D11" s="3">
        <v>41</v>
      </c>
      <c r="E11" s="4">
        <f>D11/$I$8</f>
        <v>0.7192982456140351</v>
      </c>
      <c r="F11" s="4">
        <f t="shared" si="2"/>
        <v>0.41</v>
      </c>
      <c r="G11" s="2"/>
      <c r="H11" t="s">
        <v>14</v>
      </c>
      <c r="I11">
        <v>139</v>
      </c>
      <c r="J11" s="2">
        <f>I7/I3</f>
        <v>0.146779303062302</v>
      </c>
    </row>
    <row r="12" spans="1:10">
      <c r="C12" t="s">
        <v>4</v>
      </c>
      <c r="D12">
        <v>8</v>
      </c>
      <c r="E12" s="2">
        <f>D12/$I$8</f>
        <v>0.14035087719298245</v>
      </c>
      <c r="F12" s="2">
        <f t="shared" si="2"/>
        <v>0.08</v>
      </c>
      <c r="G12" s="2"/>
      <c r="H12" t="s">
        <v>15</v>
      </c>
      <c r="I12">
        <v>57</v>
      </c>
      <c r="J12" s="2">
        <f>I8/I4</f>
        <v>0.17868338557993729</v>
      </c>
    </row>
    <row r="13" spans="1:10">
      <c r="C13" t="s">
        <v>5</v>
      </c>
      <c r="D13">
        <v>2</v>
      </c>
      <c r="E13" s="2">
        <f>D13/$I$8</f>
        <v>3.5087719298245612E-2</v>
      </c>
      <c r="F13" s="2">
        <f t="shared" si="2"/>
        <v>0.02</v>
      </c>
      <c r="G13" s="2"/>
      <c r="H13" t="s">
        <v>16</v>
      </c>
      <c r="I13">
        <v>82</v>
      </c>
      <c r="J13" s="2">
        <f>I9/I5</f>
        <v>0.17446808510638298</v>
      </c>
    </row>
    <row r="14" spans="1:10">
      <c r="B14" t="s">
        <v>6</v>
      </c>
      <c r="E14" s="2"/>
      <c r="F14" s="2"/>
      <c r="G14" s="2"/>
    </row>
    <row r="15" spans="1:10">
      <c r="C15" t="s">
        <v>1</v>
      </c>
      <c r="D15">
        <v>26</v>
      </c>
      <c r="E15" s="2">
        <f>D15/$I$9</f>
        <v>0.31707317073170732</v>
      </c>
      <c r="F15" s="2">
        <f>D15/(SUM($D$15:$D$18))</f>
        <v>0.17218543046357615</v>
      </c>
      <c r="G15" s="2"/>
    </row>
    <row r="16" spans="1:10">
      <c r="C16" s="3" t="s">
        <v>2</v>
      </c>
      <c r="D16" s="3">
        <v>65</v>
      </c>
      <c r="E16" s="4">
        <f t="shared" ref="E16:E18" si="3">D16/$I$9</f>
        <v>0.79268292682926833</v>
      </c>
      <c r="F16" s="4">
        <f t="shared" ref="F16:F18" si="4">D16/(SUM($D$15:$D$18))</f>
        <v>0.43046357615894038</v>
      </c>
      <c r="G16" s="2"/>
    </row>
    <row r="17" spans="3:7">
      <c r="C17" s="3" t="s">
        <v>4</v>
      </c>
      <c r="D17" s="3">
        <v>60</v>
      </c>
      <c r="E17" s="4">
        <f t="shared" si="3"/>
        <v>0.73170731707317072</v>
      </c>
      <c r="F17" s="4">
        <f t="shared" si="4"/>
        <v>0.39735099337748342</v>
      </c>
      <c r="G17" s="2"/>
    </row>
    <row r="18" spans="3:7">
      <c r="C18" t="s">
        <v>5</v>
      </c>
      <c r="D18">
        <v>0</v>
      </c>
      <c r="E18" s="2">
        <f t="shared" si="3"/>
        <v>0</v>
      </c>
      <c r="F18" s="2">
        <f t="shared" si="4"/>
        <v>0</v>
      </c>
      <c r="G18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baseColWidth="10" defaultRowHeight="15" x14ac:dyDescent="0"/>
  <cols>
    <col min="3" max="3" width="18.5" bestFit="1" customWidth="1"/>
    <col min="8" max="8" width="30.6640625" bestFit="1" customWidth="1"/>
  </cols>
  <sheetData>
    <row r="1" spans="1:10">
      <c r="A1" t="s">
        <v>23</v>
      </c>
      <c r="E1" s="1" t="s">
        <v>20</v>
      </c>
      <c r="F1" s="1" t="s">
        <v>20</v>
      </c>
    </row>
    <row r="2" spans="1:10">
      <c r="B2" t="s">
        <v>17</v>
      </c>
      <c r="E2" s="1" t="s">
        <v>21</v>
      </c>
      <c r="F2" s="1" t="s">
        <v>22</v>
      </c>
      <c r="I2" s="1" t="s">
        <v>18</v>
      </c>
      <c r="J2" s="1" t="s">
        <v>19</v>
      </c>
    </row>
    <row r="3" spans="1:10">
      <c r="C3" s="3" t="s">
        <v>1</v>
      </c>
      <c r="D3" s="3">
        <f>D9+D15</f>
        <v>123</v>
      </c>
      <c r="E3" s="4">
        <f>D3/$I$7</f>
        <v>0.62436548223350252</v>
      </c>
      <c r="F3" s="4">
        <f>D3/SUM($D$3:$D$7)</f>
        <v>0.33153638814016173</v>
      </c>
      <c r="G3" s="2"/>
      <c r="H3" t="s">
        <v>10</v>
      </c>
      <c r="I3">
        <v>1368</v>
      </c>
      <c r="J3" s="2"/>
    </row>
    <row r="4" spans="1:10">
      <c r="C4" s="3" t="s">
        <v>2</v>
      </c>
      <c r="D4" s="3">
        <f>D10+D16</f>
        <v>93</v>
      </c>
      <c r="E4" s="4">
        <f t="shared" ref="E4:E7" si="0">D4/$I$7</f>
        <v>0.4720812182741117</v>
      </c>
      <c r="F4" s="4">
        <f t="shared" ref="F4:F7" si="1">D4/SUM($D$3:$D$7)</f>
        <v>0.25067385444743934</v>
      </c>
      <c r="G4" s="2"/>
      <c r="H4" t="s">
        <v>11</v>
      </c>
      <c r="I4">
        <v>530</v>
      </c>
      <c r="J4" s="2">
        <f>I4/I3</f>
        <v>0.38742690058479534</v>
      </c>
    </row>
    <row r="5" spans="1:10">
      <c r="C5" t="s">
        <v>3</v>
      </c>
      <c r="D5">
        <f>D11</f>
        <v>63</v>
      </c>
      <c r="E5" s="2">
        <f t="shared" si="0"/>
        <v>0.31979695431472083</v>
      </c>
      <c r="F5" s="2">
        <f t="shared" si="1"/>
        <v>0.16981132075471697</v>
      </c>
      <c r="G5" s="2"/>
      <c r="H5" t="s">
        <v>12</v>
      </c>
      <c r="I5">
        <v>616</v>
      </c>
      <c r="J5" s="2">
        <f>I5/I3</f>
        <v>0.45029239766081869</v>
      </c>
    </row>
    <row r="6" spans="1:10">
      <c r="C6" t="s">
        <v>4</v>
      </c>
      <c r="D6">
        <f>D12+D17</f>
        <v>90</v>
      </c>
      <c r="E6" s="2">
        <f t="shared" si="0"/>
        <v>0.45685279187817257</v>
      </c>
      <c r="F6" s="2">
        <f t="shared" si="1"/>
        <v>0.24258760107816713</v>
      </c>
      <c r="G6" s="2"/>
      <c r="J6" s="2"/>
    </row>
    <row r="7" spans="1:10">
      <c r="C7" t="s">
        <v>5</v>
      </c>
      <c r="D7">
        <f>D13+D18</f>
        <v>2</v>
      </c>
      <c r="E7" s="2">
        <f t="shared" si="0"/>
        <v>1.015228426395939E-2</v>
      </c>
      <c r="F7" s="2">
        <f t="shared" si="1"/>
        <v>5.3908355795148251E-3</v>
      </c>
      <c r="G7" s="2"/>
      <c r="H7" t="s">
        <v>13</v>
      </c>
      <c r="I7">
        <v>197</v>
      </c>
      <c r="J7" s="2"/>
    </row>
    <row r="8" spans="1:10">
      <c r="B8" t="s">
        <v>0</v>
      </c>
      <c r="E8" s="2"/>
      <c r="F8" s="2"/>
      <c r="G8" s="2"/>
      <c r="H8" t="s">
        <v>8</v>
      </c>
      <c r="I8">
        <v>91</v>
      </c>
      <c r="J8" s="2">
        <f>I8/I7</f>
        <v>0.46192893401015228</v>
      </c>
    </row>
    <row r="9" spans="1:10">
      <c r="C9" s="3" t="s">
        <v>1</v>
      </c>
      <c r="D9" s="3">
        <v>84</v>
      </c>
      <c r="E9" s="4">
        <f>D9/$I$8</f>
        <v>0.92307692307692313</v>
      </c>
      <c r="F9" s="4">
        <f>D9/(SUM($D$9:$D$13))</f>
        <v>0.48</v>
      </c>
      <c r="G9" s="2"/>
      <c r="H9" t="s">
        <v>9</v>
      </c>
      <c r="I9">
        <v>106</v>
      </c>
      <c r="J9" s="2">
        <f>I9/I7</f>
        <v>0.53807106598984766</v>
      </c>
    </row>
    <row r="10" spans="1:10">
      <c r="C10" t="s">
        <v>2</v>
      </c>
      <c r="D10">
        <v>11</v>
      </c>
      <c r="E10" s="2">
        <f>D10/$I$8</f>
        <v>0.12087912087912088</v>
      </c>
      <c r="F10" s="2">
        <f t="shared" ref="F10:F13" si="2">D10/(SUM($D$9:$D$13))</f>
        <v>6.2857142857142861E-2</v>
      </c>
      <c r="G10" s="2"/>
      <c r="J10" s="2"/>
    </row>
    <row r="11" spans="1:10">
      <c r="C11" s="3" t="s">
        <v>3</v>
      </c>
      <c r="D11" s="3">
        <v>63</v>
      </c>
      <c r="E11" s="4">
        <f>D11/$I$8</f>
        <v>0.69230769230769229</v>
      </c>
      <c r="F11" s="4">
        <f t="shared" si="2"/>
        <v>0.36</v>
      </c>
      <c r="G11" s="2"/>
      <c r="H11" t="s">
        <v>14</v>
      </c>
      <c r="I11">
        <v>197</v>
      </c>
      <c r="J11" s="2">
        <f>I7/I3</f>
        <v>0.14400584795321639</v>
      </c>
    </row>
    <row r="12" spans="1:10">
      <c r="C12" t="s">
        <v>4</v>
      </c>
      <c r="D12">
        <v>17</v>
      </c>
      <c r="E12" s="2">
        <f>D12/$I$8</f>
        <v>0.18681318681318682</v>
      </c>
      <c r="F12" s="2">
        <f t="shared" si="2"/>
        <v>9.7142857142857142E-2</v>
      </c>
      <c r="G12" s="2"/>
      <c r="H12" t="s">
        <v>15</v>
      </c>
      <c r="I12">
        <v>91</v>
      </c>
      <c r="J12" s="2">
        <f>I8/I4</f>
        <v>0.17169811320754716</v>
      </c>
    </row>
    <row r="13" spans="1:10">
      <c r="C13" t="s">
        <v>5</v>
      </c>
      <c r="D13">
        <v>0</v>
      </c>
      <c r="E13" s="2">
        <f>D13/$I$8</f>
        <v>0</v>
      </c>
      <c r="F13" s="2">
        <f t="shared" si="2"/>
        <v>0</v>
      </c>
      <c r="G13" s="2"/>
      <c r="H13" t="s">
        <v>16</v>
      </c>
      <c r="I13">
        <v>106</v>
      </c>
      <c r="J13" s="2">
        <f>I9/I5</f>
        <v>0.17207792207792208</v>
      </c>
    </row>
    <row r="14" spans="1:10">
      <c r="B14" t="s">
        <v>6</v>
      </c>
      <c r="E14" s="2"/>
      <c r="F14" s="2"/>
      <c r="G14" s="2"/>
    </row>
    <row r="15" spans="1:10">
      <c r="C15" t="s">
        <v>1</v>
      </c>
      <c r="D15">
        <v>39</v>
      </c>
      <c r="E15" s="2">
        <f>D15/$I$9</f>
        <v>0.36792452830188677</v>
      </c>
      <c r="F15" s="2">
        <f>D15/(SUM($D$15:$D$18))</f>
        <v>0.19897959183673469</v>
      </c>
      <c r="G15" s="2"/>
    </row>
    <row r="16" spans="1:10">
      <c r="C16" s="3" t="s">
        <v>2</v>
      </c>
      <c r="D16" s="3">
        <v>82</v>
      </c>
      <c r="E16" s="4">
        <f t="shared" ref="E16:E18" si="3">D16/$I$9</f>
        <v>0.77358490566037741</v>
      </c>
      <c r="F16" s="4">
        <f t="shared" ref="F16:F18" si="4">D16/(SUM($D$15:$D$18))</f>
        <v>0.41836734693877553</v>
      </c>
      <c r="G16" s="2"/>
    </row>
    <row r="17" spans="3:7">
      <c r="C17" s="3" t="s">
        <v>4</v>
      </c>
      <c r="D17" s="3">
        <v>73</v>
      </c>
      <c r="E17" s="4">
        <f t="shared" si="3"/>
        <v>0.68867924528301883</v>
      </c>
      <c r="F17" s="4">
        <f t="shared" si="4"/>
        <v>0.37244897959183676</v>
      </c>
      <c r="G17" s="2"/>
    </row>
    <row r="18" spans="3:7">
      <c r="C18" t="s">
        <v>5</v>
      </c>
      <c r="D18">
        <v>2</v>
      </c>
      <c r="E18" s="2">
        <f t="shared" si="3"/>
        <v>1.8867924528301886E-2</v>
      </c>
      <c r="F18" s="2">
        <f t="shared" si="4"/>
        <v>1.020408163265306E-2</v>
      </c>
      <c r="G18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12" sqref="C12"/>
    </sheetView>
  </sheetViews>
  <sheetFormatPr baseColWidth="10" defaultRowHeight="15" x14ac:dyDescent="0"/>
  <cols>
    <col min="3" max="3" width="18.5" bestFit="1" customWidth="1"/>
    <col min="8" max="8" width="30.6640625" bestFit="1" customWidth="1"/>
  </cols>
  <sheetData>
    <row r="1" spans="1:10">
      <c r="A1" t="s">
        <v>24</v>
      </c>
      <c r="E1" s="1" t="s">
        <v>20</v>
      </c>
      <c r="F1" s="1" t="s">
        <v>20</v>
      </c>
    </row>
    <row r="2" spans="1:10">
      <c r="B2" t="s">
        <v>17</v>
      </c>
      <c r="E2" s="1" t="s">
        <v>21</v>
      </c>
      <c r="F2" s="1" t="s">
        <v>22</v>
      </c>
      <c r="I2" s="1" t="s">
        <v>18</v>
      </c>
      <c r="J2" s="1" t="s">
        <v>19</v>
      </c>
    </row>
    <row r="3" spans="1:10">
      <c r="C3" s="5" t="s">
        <v>1</v>
      </c>
      <c r="D3" s="5">
        <f>D9+D15</f>
        <v>55</v>
      </c>
      <c r="E3" s="6">
        <f>D3/$I$7</f>
        <v>0.44715447154471544</v>
      </c>
      <c r="F3" s="6">
        <f>D3/SUM($D$3:$D$7)</f>
        <v>0.24229074889867841</v>
      </c>
      <c r="G3" s="2"/>
      <c r="H3" t="s">
        <v>10</v>
      </c>
      <c r="I3">
        <v>901</v>
      </c>
      <c r="J3" s="2"/>
    </row>
    <row r="4" spans="1:10">
      <c r="C4" s="3" t="s">
        <v>2</v>
      </c>
      <c r="D4" s="3">
        <f>D10+D16</f>
        <v>73</v>
      </c>
      <c r="E4" s="4">
        <f t="shared" ref="E4:E7" si="0">D4/$I$7</f>
        <v>0.5934959349593496</v>
      </c>
      <c r="F4" s="4">
        <f t="shared" ref="F4:F7" si="1">D4/SUM($D$3:$D$7)</f>
        <v>0.32158590308370044</v>
      </c>
      <c r="G4" s="2"/>
      <c r="H4" t="s">
        <v>11</v>
      </c>
      <c r="I4">
        <v>316</v>
      </c>
      <c r="J4" s="2">
        <f>I4/I3</f>
        <v>0.35072142064372919</v>
      </c>
    </row>
    <row r="5" spans="1:10">
      <c r="C5" t="s">
        <v>3</v>
      </c>
      <c r="D5">
        <f>D11</f>
        <v>32</v>
      </c>
      <c r="E5" s="2">
        <f t="shared" si="0"/>
        <v>0.26016260162601629</v>
      </c>
      <c r="F5" s="2">
        <f t="shared" si="1"/>
        <v>0.14096916299559473</v>
      </c>
      <c r="G5" s="2"/>
      <c r="H5" t="s">
        <v>12</v>
      </c>
      <c r="I5">
        <v>432</v>
      </c>
      <c r="J5" s="2">
        <f>I5/I3</f>
        <v>0.47946725860155381</v>
      </c>
    </row>
    <row r="6" spans="1:10">
      <c r="C6" s="3" t="s">
        <v>4</v>
      </c>
      <c r="D6" s="3">
        <f>D12+D17</f>
        <v>67</v>
      </c>
      <c r="E6" s="4">
        <f t="shared" si="0"/>
        <v>0.54471544715447151</v>
      </c>
      <c r="F6" s="4">
        <f t="shared" si="1"/>
        <v>0.29515418502202645</v>
      </c>
      <c r="G6" s="2"/>
      <c r="J6" s="2"/>
    </row>
    <row r="7" spans="1:10">
      <c r="C7" t="s">
        <v>5</v>
      </c>
      <c r="D7">
        <f>D13+D18</f>
        <v>0</v>
      </c>
      <c r="E7" s="2">
        <f t="shared" si="0"/>
        <v>0</v>
      </c>
      <c r="F7" s="2">
        <f t="shared" si="1"/>
        <v>0</v>
      </c>
      <c r="G7" s="2"/>
      <c r="H7" t="s">
        <v>13</v>
      </c>
      <c r="I7">
        <v>123</v>
      </c>
      <c r="J7" s="2"/>
    </row>
    <row r="8" spans="1:10">
      <c r="B8" t="s">
        <v>0</v>
      </c>
      <c r="E8" s="2"/>
      <c r="F8" s="2"/>
      <c r="G8" s="2"/>
      <c r="H8" t="s">
        <v>8</v>
      </c>
      <c r="I8">
        <v>44</v>
      </c>
      <c r="J8" s="2">
        <f>I8/I7</f>
        <v>0.35772357723577236</v>
      </c>
    </row>
    <row r="9" spans="1:10">
      <c r="C9" s="3" t="s">
        <v>1</v>
      </c>
      <c r="D9" s="3">
        <v>41</v>
      </c>
      <c r="E9" s="4">
        <f>D9/$I$8</f>
        <v>0.93181818181818177</v>
      </c>
      <c r="F9" s="4">
        <f>D9/(SUM($D$9:$D$13))</f>
        <v>0.4823529411764706</v>
      </c>
      <c r="G9" s="2"/>
      <c r="H9" t="s">
        <v>9</v>
      </c>
      <c r="I9">
        <v>79</v>
      </c>
      <c r="J9" s="2">
        <f>I9/I7</f>
        <v>0.64227642276422769</v>
      </c>
    </row>
    <row r="10" spans="1:10">
      <c r="C10" t="s">
        <v>2</v>
      </c>
      <c r="D10">
        <v>6</v>
      </c>
      <c r="E10" s="2">
        <f>D10/$I$8</f>
        <v>0.13636363636363635</v>
      </c>
      <c r="F10" s="2">
        <f t="shared" ref="F10:F13" si="2">D10/(SUM($D$9:$D$13))</f>
        <v>7.0588235294117646E-2</v>
      </c>
      <c r="G10" s="2"/>
      <c r="J10" s="2"/>
    </row>
    <row r="11" spans="1:10">
      <c r="C11" s="3" t="s">
        <v>3</v>
      </c>
      <c r="D11" s="3">
        <v>32</v>
      </c>
      <c r="E11" s="4">
        <f>D11/$I$8</f>
        <v>0.72727272727272729</v>
      </c>
      <c r="F11" s="4">
        <f t="shared" si="2"/>
        <v>0.37647058823529411</v>
      </c>
      <c r="G11" s="2"/>
      <c r="H11" t="s">
        <v>14</v>
      </c>
      <c r="I11">
        <v>123</v>
      </c>
      <c r="J11" s="2">
        <f>I7/I3</f>
        <v>0.13651498335183129</v>
      </c>
    </row>
    <row r="12" spans="1:10">
      <c r="C12" t="s">
        <v>4</v>
      </c>
      <c r="D12">
        <v>6</v>
      </c>
      <c r="E12" s="2">
        <f>D12/$I$8</f>
        <v>0.13636363636363635</v>
      </c>
      <c r="F12" s="2">
        <f t="shared" si="2"/>
        <v>7.0588235294117646E-2</v>
      </c>
      <c r="G12" s="2"/>
      <c r="H12" t="s">
        <v>15</v>
      </c>
      <c r="I12">
        <v>44</v>
      </c>
      <c r="J12" s="2">
        <f>I8/I4</f>
        <v>0.13924050632911392</v>
      </c>
    </row>
    <row r="13" spans="1:10">
      <c r="C13" t="s">
        <v>5</v>
      </c>
      <c r="D13">
        <v>0</v>
      </c>
      <c r="E13" s="2">
        <f>D13/$I$8</f>
        <v>0</v>
      </c>
      <c r="F13" s="2">
        <f t="shared" si="2"/>
        <v>0</v>
      </c>
      <c r="G13" s="2"/>
      <c r="H13" t="s">
        <v>16</v>
      </c>
      <c r="I13">
        <v>79</v>
      </c>
      <c r="J13" s="2">
        <f>I9/I5</f>
        <v>0.18287037037037038</v>
      </c>
    </row>
    <row r="14" spans="1:10">
      <c r="B14" t="s">
        <v>6</v>
      </c>
      <c r="E14" s="2"/>
      <c r="F14" s="2"/>
      <c r="G14" s="2"/>
    </row>
    <row r="15" spans="1:10">
      <c r="C15" s="3" t="s">
        <v>1</v>
      </c>
      <c r="D15" s="3">
        <v>14</v>
      </c>
      <c r="E15" s="4">
        <f>D15/$I$9</f>
        <v>0.17721518987341772</v>
      </c>
      <c r="F15" s="4">
        <f>D15/(SUM($D$15:$D$18))</f>
        <v>9.8591549295774641E-2</v>
      </c>
      <c r="G15" s="2"/>
    </row>
    <row r="16" spans="1:10">
      <c r="C16" t="s">
        <v>2</v>
      </c>
      <c r="D16">
        <v>67</v>
      </c>
      <c r="E16" s="2">
        <f t="shared" ref="E16:E18" si="3">D16/$I$9</f>
        <v>0.84810126582278478</v>
      </c>
      <c r="F16" s="2">
        <f t="shared" ref="F16:F18" si="4">D16/(SUM($D$15:$D$18))</f>
        <v>0.47183098591549294</v>
      </c>
      <c r="G16" s="2"/>
    </row>
    <row r="17" spans="3:7">
      <c r="C17" s="3" t="s">
        <v>4</v>
      </c>
      <c r="D17" s="3">
        <v>61</v>
      </c>
      <c r="E17" s="4">
        <f t="shared" si="3"/>
        <v>0.77215189873417722</v>
      </c>
      <c r="F17" s="4">
        <f t="shared" si="4"/>
        <v>0.42957746478873238</v>
      </c>
      <c r="G17" s="2"/>
    </row>
    <row r="18" spans="3:7">
      <c r="C18" t="s">
        <v>5</v>
      </c>
      <c r="D18">
        <v>0</v>
      </c>
      <c r="E18" s="2">
        <f t="shared" si="3"/>
        <v>0</v>
      </c>
      <c r="F18" s="2">
        <f t="shared" si="4"/>
        <v>0</v>
      </c>
      <c r="G18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baseColWidth="10" defaultRowHeight="15" x14ac:dyDescent="0"/>
  <cols>
    <col min="3" max="3" width="18.5" bestFit="1" customWidth="1"/>
    <col min="8" max="8" width="30.6640625" bestFit="1" customWidth="1"/>
  </cols>
  <sheetData>
    <row r="1" spans="1:10">
      <c r="A1" t="s">
        <v>25</v>
      </c>
      <c r="E1" s="1" t="s">
        <v>20</v>
      </c>
      <c r="F1" s="1" t="s">
        <v>20</v>
      </c>
    </row>
    <row r="2" spans="1:10">
      <c r="B2" t="s">
        <v>17</v>
      </c>
      <c r="E2" s="1" t="s">
        <v>21</v>
      </c>
      <c r="F2" s="1" t="s">
        <v>22</v>
      </c>
      <c r="I2" s="1" t="s">
        <v>18</v>
      </c>
      <c r="J2" s="1" t="s">
        <v>19</v>
      </c>
    </row>
    <row r="3" spans="1:10">
      <c r="C3" s="3" t="s">
        <v>1</v>
      </c>
      <c r="D3" s="3">
        <f>D9+D15</f>
        <v>204</v>
      </c>
      <c r="E3" s="4">
        <f>D3/$I$7</f>
        <v>0.71080139372822304</v>
      </c>
      <c r="F3" s="4">
        <f>D3/SUM($D$3:$D$7)</f>
        <v>0.38273921200750471</v>
      </c>
      <c r="G3" s="2"/>
      <c r="H3" t="s">
        <v>10</v>
      </c>
      <c r="I3">
        <v>1565</v>
      </c>
      <c r="J3" s="2"/>
    </row>
    <row r="4" spans="1:10">
      <c r="C4" s="3" t="s">
        <v>2</v>
      </c>
      <c r="D4" s="3">
        <f>D10+D16</f>
        <v>145</v>
      </c>
      <c r="E4" s="4">
        <f t="shared" ref="E4:E7" si="0">D4/$I$7</f>
        <v>0.50522648083623689</v>
      </c>
      <c r="F4" s="4">
        <f t="shared" ref="F4:F7" si="1">D4/SUM($D$3:$D$7)</f>
        <v>0.27204502814258913</v>
      </c>
      <c r="G4" s="2"/>
      <c r="H4" t="s">
        <v>11</v>
      </c>
      <c r="I4">
        <v>574</v>
      </c>
      <c r="J4" s="2">
        <f>I4/I3</f>
        <v>0.36677316293929713</v>
      </c>
    </row>
    <row r="5" spans="1:10">
      <c r="C5" t="s">
        <v>3</v>
      </c>
      <c r="D5">
        <f>D11</f>
        <v>89</v>
      </c>
      <c r="E5" s="2">
        <f t="shared" si="0"/>
        <v>0.31010452961672474</v>
      </c>
      <c r="F5" s="2">
        <f t="shared" si="1"/>
        <v>0.16697936210131331</v>
      </c>
      <c r="G5" s="2"/>
      <c r="H5" t="s">
        <v>12</v>
      </c>
      <c r="I5">
        <v>676</v>
      </c>
      <c r="J5" s="2">
        <f>I5/I3</f>
        <v>0.43194888178913737</v>
      </c>
    </row>
    <row r="6" spans="1:10">
      <c r="C6" t="s">
        <v>4</v>
      </c>
      <c r="D6">
        <f>D12+D17</f>
        <v>85</v>
      </c>
      <c r="E6" s="2">
        <f t="shared" si="0"/>
        <v>0.29616724738675959</v>
      </c>
      <c r="F6" s="2">
        <f t="shared" si="1"/>
        <v>0.15947467166979362</v>
      </c>
      <c r="G6" s="2"/>
      <c r="J6" s="2"/>
    </row>
    <row r="7" spans="1:10">
      <c r="C7" t="s">
        <v>5</v>
      </c>
      <c r="D7">
        <f>D13+D18</f>
        <v>10</v>
      </c>
      <c r="E7" s="2">
        <f t="shared" si="0"/>
        <v>3.484320557491289E-2</v>
      </c>
      <c r="F7" s="2">
        <f t="shared" si="1"/>
        <v>1.8761726078799251E-2</v>
      </c>
      <c r="G7" s="2"/>
      <c r="H7" t="s">
        <v>13</v>
      </c>
      <c r="I7">
        <v>287</v>
      </c>
      <c r="J7" s="2"/>
    </row>
    <row r="8" spans="1:10">
      <c r="B8" t="s">
        <v>0</v>
      </c>
      <c r="E8" s="2"/>
      <c r="F8" s="2"/>
      <c r="G8" s="2"/>
      <c r="H8" t="s">
        <v>8</v>
      </c>
      <c r="I8">
        <v>123</v>
      </c>
      <c r="J8" s="2">
        <f>I8/I7</f>
        <v>0.42857142857142855</v>
      </c>
    </row>
    <row r="9" spans="1:10">
      <c r="C9" s="3" t="s">
        <v>1</v>
      </c>
      <c r="D9" s="3">
        <v>106</v>
      </c>
      <c r="E9" s="4">
        <f>D9/$I$8</f>
        <v>0.86178861788617889</v>
      </c>
      <c r="F9" s="4">
        <f>D9/(SUM($D$9:$D$13))</f>
        <v>0.4472573839662447</v>
      </c>
      <c r="G9" s="2"/>
      <c r="H9" t="s">
        <v>9</v>
      </c>
      <c r="I9">
        <v>164</v>
      </c>
      <c r="J9" s="2">
        <f>I9/I7</f>
        <v>0.5714285714285714</v>
      </c>
    </row>
    <row r="10" spans="1:10">
      <c r="C10" t="s">
        <v>2</v>
      </c>
      <c r="D10">
        <v>23</v>
      </c>
      <c r="E10" s="2">
        <f>D10/$I$8</f>
        <v>0.18699186991869918</v>
      </c>
      <c r="F10" s="2">
        <f t="shared" ref="F10:F13" si="2">D10/(SUM($D$9:$D$13))</f>
        <v>9.7046413502109699E-2</v>
      </c>
      <c r="G10" s="2"/>
      <c r="J10" s="2"/>
    </row>
    <row r="11" spans="1:10">
      <c r="C11" s="3" t="s">
        <v>3</v>
      </c>
      <c r="D11" s="3">
        <v>89</v>
      </c>
      <c r="E11" s="4">
        <f>D11/$I$8</f>
        <v>0.72357723577235777</v>
      </c>
      <c r="F11" s="4">
        <f t="shared" si="2"/>
        <v>0.37552742616033757</v>
      </c>
      <c r="G11" s="2"/>
      <c r="H11" t="s">
        <v>14</v>
      </c>
      <c r="I11">
        <v>287</v>
      </c>
      <c r="J11" s="2">
        <f>I7/I3</f>
        <v>0.18338658146964856</v>
      </c>
    </row>
    <row r="12" spans="1:10">
      <c r="C12" t="s">
        <v>4</v>
      </c>
      <c r="D12">
        <v>19</v>
      </c>
      <c r="E12" s="2">
        <f>D12/$I$8</f>
        <v>0.15447154471544716</v>
      </c>
      <c r="F12" s="2">
        <f t="shared" si="2"/>
        <v>8.0168776371308023E-2</v>
      </c>
      <c r="G12" s="2"/>
      <c r="H12" t="s">
        <v>15</v>
      </c>
      <c r="I12">
        <v>123</v>
      </c>
      <c r="J12" s="2">
        <f>I8/I4</f>
        <v>0.21428571428571427</v>
      </c>
    </row>
    <row r="13" spans="1:10">
      <c r="C13" t="s">
        <v>5</v>
      </c>
      <c r="D13">
        <v>0</v>
      </c>
      <c r="E13" s="2">
        <f>D13/$I$8</f>
        <v>0</v>
      </c>
      <c r="F13" s="2">
        <f t="shared" si="2"/>
        <v>0</v>
      </c>
      <c r="G13" s="2"/>
      <c r="H13" t="s">
        <v>16</v>
      </c>
      <c r="I13">
        <v>164</v>
      </c>
      <c r="J13" s="2">
        <f>I9/I5</f>
        <v>0.24260355029585798</v>
      </c>
    </row>
    <row r="14" spans="1:10">
      <c r="B14" t="s">
        <v>6</v>
      </c>
      <c r="E14" s="2"/>
      <c r="F14" s="2"/>
      <c r="G14" s="2"/>
    </row>
    <row r="15" spans="1:10">
      <c r="C15" s="3" t="s">
        <v>1</v>
      </c>
      <c r="D15" s="3">
        <v>98</v>
      </c>
      <c r="E15" s="4">
        <f>D15/$I$9</f>
        <v>0.59756097560975607</v>
      </c>
      <c r="F15" s="4">
        <f>D15/(SUM($D$15:$D$18))</f>
        <v>0.33108108108108109</v>
      </c>
      <c r="G15" s="2"/>
    </row>
    <row r="16" spans="1:10">
      <c r="C16" s="3" t="s">
        <v>2</v>
      </c>
      <c r="D16" s="3">
        <v>122</v>
      </c>
      <c r="E16" s="4">
        <f t="shared" ref="E16:E18" si="3">D16/$I$9</f>
        <v>0.74390243902439024</v>
      </c>
      <c r="F16" s="4">
        <f t="shared" ref="F16:F18" si="4">D16/(SUM($D$15:$D$18))</f>
        <v>0.41216216216216217</v>
      </c>
      <c r="G16" s="2"/>
    </row>
    <row r="17" spans="3:7">
      <c r="C17" t="s">
        <v>4</v>
      </c>
      <c r="D17">
        <v>66</v>
      </c>
      <c r="E17" s="2">
        <f t="shared" si="3"/>
        <v>0.40243902439024393</v>
      </c>
      <c r="F17" s="2">
        <f t="shared" si="4"/>
        <v>0.22297297297297297</v>
      </c>
      <c r="G17" s="2"/>
    </row>
    <row r="18" spans="3:7">
      <c r="C18" t="s">
        <v>5</v>
      </c>
      <c r="D18">
        <v>10</v>
      </c>
      <c r="E18" s="2">
        <f t="shared" si="3"/>
        <v>6.097560975609756E-2</v>
      </c>
      <c r="F18" s="2">
        <f t="shared" si="4"/>
        <v>3.3783783783783786E-2</v>
      </c>
      <c r="G18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baseColWidth="10" defaultRowHeight="15" x14ac:dyDescent="0"/>
  <cols>
    <col min="3" max="3" width="18.5" bestFit="1" customWidth="1"/>
    <col min="8" max="8" width="30.6640625" bestFit="1" customWidth="1"/>
  </cols>
  <sheetData>
    <row r="1" spans="1:10">
      <c r="A1" t="s">
        <v>26</v>
      </c>
      <c r="E1" s="1" t="s">
        <v>20</v>
      </c>
      <c r="F1" s="1" t="s">
        <v>20</v>
      </c>
    </row>
    <row r="2" spans="1:10">
      <c r="B2" t="s">
        <v>17</v>
      </c>
      <c r="E2" s="1" t="s">
        <v>21</v>
      </c>
      <c r="F2" s="1" t="s">
        <v>22</v>
      </c>
      <c r="I2" s="1" t="s">
        <v>18</v>
      </c>
      <c r="J2" s="1" t="s">
        <v>19</v>
      </c>
    </row>
    <row r="3" spans="1:10">
      <c r="C3" t="s">
        <v>1</v>
      </c>
      <c r="D3">
        <f>D9+D15</f>
        <v>26</v>
      </c>
      <c r="E3" s="2">
        <f>D3/$I$7</f>
        <v>0.45614035087719296</v>
      </c>
      <c r="F3" s="2">
        <f>D3/SUM($D$3:$D$7)</f>
        <v>0.26262626262626265</v>
      </c>
      <c r="G3" s="2"/>
      <c r="H3" t="s">
        <v>10</v>
      </c>
      <c r="I3">
        <v>474</v>
      </c>
      <c r="J3" s="2"/>
    </row>
    <row r="4" spans="1:10">
      <c r="C4" s="3" t="s">
        <v>2</v>
      </c>
      <c r="D4" s="3">
        <f>D10+D16</f>
        <v>35</v>
      </c>
      <c r="E4" s="4">
        <f t="shared" ref="E4:E7" si="0">D4/$I$7</f>
        <v>0.61403508771929827</v>
      </c>
      <c r="F4" s="4">
        <f t="shared" ref="F4:F7" si="1">D4/SUM($D$3:$D$7)</f>
        <v>0.35353535353535354</v>
      </c>
      <c r="G4" s="2"/>
      <c r="H4" t="s">
        <v>11</v>
      </c>
      <c r="I4">
        <v>197</v>
      </c>
      <c r="J4" s="2">
        <f>I4/I3</f>
        <v>0.41561181434599154</v>
      </c>
    </row>
    <row r="5" spans="1:10">
      <c r="C5" t="s">
        <v>3</v>
      </c>
      <c r="D5">
        <f>D11</f>
        <v>8</v>
      </c>
      <c r="E5" s="2">
        <f t="shared" si="0"/>
        <v>0.14035087719298245</v>
      </c>
      <c r="F5" s="2">
        <f t="shared" si="1"/>
        <v>8.0808080808080815E-2</v>
      </c>
      <c r="G5" s="2"/>
      <c r="H5" t="s">
        <v>12</v>
      </c>
      <c r="I5">
        <v>184</v>
      </c>
      <c r="J5" s="2">
        <f>I5/I3</f>
        <v>0.3881856540084388</v>
      </c>
    </row>
    <row r="6" spans="1:10">
      <c r="C6" s="3" t="s">
        <v>4</v>
      </c>
      <c r="D6" s="3">
        <f>D12+D17</f>
        <v>30</v>
      </c>
      <c r="E6" s="4">
        <f t="shared" si="0"/>
        <v>0.52631578947368418</v>
      </c>
      <c r="F6" s="4">
        <f t="shared" si="1"/>
        <v>0.30303030303030304</v>
      </c>
      <c r="G6" s="2"/>
      <c r="J6" s="2"/>
    </row>
    <row r="7" spans="1:10">
      <c r="C7" t="s">
        <v>5</v>
      </c>
      <c r="D7">
        <f>D13+D18</f>
        <v>0</v>
      </c>
      <c r="E7" s="2">
        <f t="shared" si="0"/>
        <v>0</v>
      </c>
      <c r="F7" s="2">
        <f t="shared" si="1"/>
        <v>0</v>
      </c>
      <c r="G7" s="2"/>
      <c r="H7" t="s">
        <v>13</v>
      </c>
      <c r="I7">
        <v>57</v>
      </c>
      <c r="J7" s="2"/>
    </row>
    <row r="8" spans="1:10">
      <c r="B8" t="s">
        <v>0</v>
      </c>
      <c r="E8" s="2"/>
      <c r="F8" s="2"/>
      <c r="G8" s="2"/>
      <c r="H8" t="s">
        <v>8</v>
      </c>
      <c r="I8">
        <v>24</v>
      </c>
      <c r="J8" s="2">
        <f>I8/I7</f>
        <v>0.42105263157894735</v>
      </c>
    </row>
    <row r="9" spans="1:10">
      <c r="C9" s="3" t="s">
        <v>1</v>
      </c>
      <c r="D9" s="3">
        <v>15</v>
      </c>
      <c r="E9" s="4">
        <f>D9/$I$8</f>
        <v>0.625</v>
      </c>
      <c r="F9" s="4">
        <f>D9/(SUM($D$9:$D$13))</f>
        <v>0.36585365853658536</v>
      </c>
      <c r="G9" s="2"/>
      <c r="H9" t="s">
        <v>9</v>
      </c>
      <c r="I9">
        <v>33</v>
      </c>
      <c r="J9" s="2">
        <f>I9/I7</f>
        <v>0.57894736842105265</v>
      </c>
    </row>
    <row r="10" spans="1:10">
      <c r="C10" s="3" t="s">
        <v>2</v>
      </c>
      <c r="D10" s="3">
        <v>9</v>
      </c>
      <c r="E10" s="4">
        <f>D10/$I$8</f>
        <v>0.375</v>
      </c>
      <c r="F10" s="4">
        <f t="shared" ref="F10:F13" si="2">D10/(SUM($D$9:$D$13))</f>
        <v>0.21951219512195122</v>
      </c>
      <c r="G10" s="2"/>
      <c r="J10" s="2"/>
    </row>
    <row r="11" spans="1:10">
      <c r="C11" t="s">
        <v>3</v>
      </c>
      <c r="D11">
        <v>8</v>
      </c>
      <c r="E11" s="2">
        <f>D11/$I$8</f>
        <v>0.33333333333333331</v>
      </c>
      <c r="F11" s="2">
        <f t="shared" si="2"/>
        <v>0.1951219512195122</v>
      </c>
      <c r="G11" s="2"/>
      <c r="H11" t="s">
        <v>14</v>
      </c>
      <c r="I11">
        <v>57</v>
      </c>
      <c r="J11" s="2">
        <f>I7/I3</f>
        <v>0.12025316455696203</v>
      </c>
    </row>
    <row r="12" spans="1:10">
      <c r="C12" s="3" t="s">
        <v>4</v>
      </c>
      <c r="D12" s="3">
        <v>9</v>
      </c>
      <c r="E12" s="4">
        <f>D12/$I$8</f>
        <v>0.375</v>
      </c>
      <c r="F12" s="4">
        <f t="shared" si="2"/>
        <v>0.21951219512195122</v>
      </c>
      <c r="G12" s="2"/>
      <c r="H12" t="s">
        <v>15</v>
      </c>
      <c r="I12">
        <v>24</v>
      </c>
      <c r="J12" s="2">
        <f>I8/I4</f>
        <v>0.12182741116751269</v>
      </c>
    </row>
    <row r="13" spans="1:10">
      <c r="C13" t="s">
        <v>5</v>
      </c>
      <c r="D13">
        <v>0</v>
      </c>
      <c r="E13" s="2">
        <f>D13/$I$8</f>
        <v>0</v>
      </c>
      <c r="F13" s="2">
        <f t="shared" si="2"/>
        <v>0</v>
      </c>
      <c r="G13" s="2"/>
      <c r="H13" t="s">
        <v>16</v>
      </c>
      <c r="I13">
        <v>33</v>
      </c>
      <c r="J13" s="2">
        <f>I9/I5</f>
        <v>0.17934782608695651</v>
      </c>
    </row>
    <row r="14" spans="1:10">
      <c r="B14" t="s">
        <v>6</v>
      </c>
      <c r="E14" s="2"/>
      <c r="F14" s="2"/>
      <c r="G14" s="2"/>
    </row>
    <row r="15" spans="1:10">
      <c r="C15" t="s">
        <v>1</v>
      </c>
      <c r="D15">
        <v>11</v>
      </c>
      <c r="E15" s="2">
        <f>D15/$I$9</f>
        <v>0.33333333333333331</v>
      </c>
      <c r="F15" s="2">
        <f>D15/(SUM($D$15:$D$18))</f>
        <v>0.18965517241379309</v>
      </c>
      <c r="G15" s="2"/>
    </row>
    <row r="16" spans="1:10">
      <c r="C16" s="3" t="s">
        <v>2</v>
      </c>
      <c r="D16" s="3">
        <v>26</v>
      </c>
      <c r="E16" s="4">
        <f t="shared" ref="E16:E18" si="3">D16/$I$9</f>
        <v>0.78787878787878785</v>
      </c>
      <c r="F16" s="4">
        <f t="shared" ref="F16:F18" si="4">D16/(SUM($D$15:$D$18))</f>
        <v>0.44827586206896552</v>
      </c>
      <c r="G16" s="2"/>
    </row>
    <row r="17" spans="3:7">
      <c r="C17" s="3" t="s">
        <v>4</v>
      </c>
      <c r="D17" s="3">
        <v>21</v>
      </c>
      <c r="E17" s="4">
        <f t="shared" si="3"/>
        <v>0.63636363636363635</v>
      </c>
      <c r="F17" s="4">
        <f t="shared" si="4"/>
        <v>0.36206896551724138</v>
      </c>
      <c r="G17" s="2"/>
    </row>
    <row r="18" spans="3:7">
      <c r="C18" t="s">
        <v>5</v>
      </c>
      <c r="D18">
        <v>0</v>
      </c>
      <c r="E18" s="2">
        <f t="shared" si="3"/>
        <v>0</v>
      </c>
      <c r="F18" s="2">
        <f t="shared" si="4"/>
        <v>0</v>
      </c>
      <c r="G18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baseColWidth="10" defaultRowHeight="15" x14ac:dyDescent="0"/>
  <cols>
    <col min="3" max="3" width="18.5" bestFit="1" customWidth="1"/>
    <col min="8" max="8" width="30.6640625" bestFit="1" customWidth="1"/>
  </cols>
  <sheetData>
    <row r="1" spans="1:10">
      <c r="A1" t="s">
        <v>27</v>
      </c>
      <c r="E1" s="1" t="s">
        <v>20</v>
      </c>
      <c r="F1" s="1" t="s">
        <v>20</v>
      </c>
    </row>
    <row r="2" spans="1:10">
      <c r="B2" t="s">
        <v>17</v>
      </c>
      <c r="E2" s="1" t="s">
        <v>21</v>
      </c>
      <c r="F2" s="1" t="s">
        <v>22</v>
      </c>
      <c r="I2" s="1" t="s">
        <v>18</v>
      </c>
      <c r="J2" s="1" t="s">
        <v>19</v>
      </c>
    </row>
    <row r="3" spans="1:10">
      <c r="C3" t="s">
        <v>1</v>
      </c>
      <c r="D3">
        <f>D9+D15</f>
        <v>96</v>
      </c>
      <c r="E3" s="2">
        <f>D3/$I$7</f>
        <v>0.51063829787234039</v>
      </c>
      <c r="F3" s="2">
        <f>D3/SUM($D$3:$D$7)</f>
        <v>0.28742514970059879</v>
      </c>
      <c r="G3" s="2"/>
      <c r="H3" t="s">
        <v>10</v>
      </c>
      <c r="I3">
        <v>1607</v>
      </c>
      <c r="J3" s="2"/>
    </row>
    <row r="4" spans="1:10">
      <c r="C4" s="3" t="s">
        <v>2</v>
      </c>
      <c r="D4" s="3">
        <f>D10+D16</f>
        <v>105</v>
      </c>
      <c r="E4" s="4">
        <f t="shared" ref="E4:E7" si="0">D4/$I$7</f>
        <v>0.55851063829787229</v>
      </c>
      <c r="F4" s="4">
        <f t="shared" ref="F4:F7" si="1">D4/SUM($D$3:$D$7)</f>
        <v>0.31437125748502992</v>
      </c>
      <c r="G4" s="2"/>
      <c r="H4" t="s">
        <v>11</v>
      </c>
      <c r="I4">
        <v>546</v>
      </c>
      <c r="J4" s="2">
        <f>I4/I3</f>
        <v>0.33976353453640323</v>
      </c>
    </row>
    <row r="5" spans="1:10">
      <c r="C5" t="s">
        <v>3</v>
      </c>
      <c r="D5">
        <f>D11</f>
        <v>58</v>
      </c>
      <c r="E5" s="2">
        <f t="shared" si="0"/>
        <v>0.30851063829787234</v>
      </c>
      <c r="F5" s="2">
        <f t="shared" si="1"/>
        <v>0.17365269461077845</v>
      </c>
      <c r="G5" s="2"/>
      <c r="H5" t="s">
        <v>12</v>
      </c>
      <c r="I5">
        <v>748</v>
      </c>
      <c r="J5" s="2">
        <f>I5/I3</f>
        <v>0.46546359676415683</v>
      </c>
    </row>
    <row r="6" spans="1:10">
      <c r="C6" s="3" t="s">
        <v>4</v>
      </c>
      <c r="D6" s="3">
        <f>D12+D17</f>
        <v>75</v>
      </c>
      <c r="E6" s="4">
        <f t="shared" si="0"/>
        <v>0.39893617021276595</v>
      </c>
      <c r="F6" s="4">
        <f t="shared" si="1"/>
        <v>0.22455089820359281</v>
      </c>
      <c r="G6" s="2"/>
      <c r="J6" s="2"/>
    </row>
    <row r="7" spans="1:10">
      <c r="C7" t="s">
        <v>5</v>
      </c>
      <c r="D7">
        <f>D13+D18</f>
        <v>0</v>
      </c>
      <c r="E7" s="2">
        <f t="shared" si="0"/>
        <v>0</v>
      </c>
      <c r="F7" s="2">
        <f t="shared" si="1"/>
        <v>0</v>
      </c>
      <c r="G7" s="2"/>
      <c r="H7" t="s">
        <v>13</v>
      </c>
      <c r="I7">
        <v>188</v>
      </c>
      <c r="J7" s="2"/>
    </row>
    <row r="8" spans="1:10">
      <c r="B8" t="s">
        <v>0</v>
      </c>
      <c r="E8" s="2"/>
      <c r="F8" s="2"/>
      <c r="G8" s="2"/>
      <c r="H8" t="s">
        <v>8</v>
      </c>
      <c r="I8">
        <v>74</v>
      </c>
      <c r="J8" s="2">
        <f>I8/I7</f>
        <v>0.39361702127659576</v>
      </c>
    </row>
    <row r="9" spans="1:10">
      <c r="C9" s="3" t="s">
        <v>1</v>
      </c>
      <c r="D9" s="3">
        <v>59</v>
      </c>
      <c r="E9" s="4">
        <f>D9/$I$8</f>
        <v>0.79729729729729726</v>
      </c>
      <c r="F9" s="4">
        <f>D9/(SUM($D$9:$D$13))</f>
        <v>0.44696969696969696</v>
      </c>
      <c r="G9" s="2"/>
      <c r="H9" t="s">
        <v>9</v>
      </c>
      <c r="I9">
        <v>114</v>
      </c>
      <c r="J9" s="2">
        <f>I9/I7</f>
        <v>0.6063829787234043</v>
      </c>
    </row>
    <row r="10" spans="1:10">
      <c r="C10" t="s">
        <v>2</v>
      </c>
      <c r="D10">
        <v>10</v>
      </c>
      <c r="E10" s="2">
        <f>D10/$I$8</f>
        <v>0.13513513513513514</v>
      </c>
      <c r="F10" s="2">
        <f t="shared" ref="F10:F13" si="2">D10/(SUM($D$9:$D$13))</f>
        <v>7.575757575757576E-2</v>
      </c>
      <c r="G10" s="2"/>
      <c r="J10" s="2"/>
    </row>
    <row r="11" spans="1:10">
      <c r="C11" s="3" t="s">
        <v>3</v>
      </c>
      <c r="D11" s="3">
        <v>58</v>
      </c>
      <c r="E11" s="4">
        <f>D11/$I$8</f>
        <v>0.78378378378378377</v>
      </c>
      <c r="F11" s="4">
        <f t="shared" si="2"/>
        <v>0.43939393939393939</v>
      </c>
      <c r="G11" s="2"/>
      <c r="H11" t="s">
        <v>14</v>
      </c>
      <c r="I11">
        <v>188</v>
      </c>
      <c r="J11" s="2">
        <f>I7/I3</f>
        <v>0.11698817672682016</v>
      </c>
    </row>
    <row r="12" spans="1:10">
      <c r="C12" t="s">
        <v>4</v>
      </c>
      <c r="D12">
        <v>5</v>
      </c>
      <c r="E12" s="2">
        <f>D12/$I$8</f>
        <v>6.7567567567567571E-2</v>
      </c>
      <c r="F12" s="2">
        <f t="shared" si="2"/>
        <v>3.787878787878788E-2</v>
      </c>
      <c r="G12" s="2"/>
      <c r="H12" t="s">
        <v>15</v>
      </c>
      <c r="I12">
        <v>74</v>
      </c>
      <c r="J12" s="2">
        <f>I8/I4</f>
        <v>0.13553113553113552</v>
      </c>
    </row>
    <row r="13" spans="1:10">
      <c r="C13" t="s">
        <v>5</v>
      </c>
      <c r="D13">
        <v>0</v>
      </c>
      <c r="E13" s="2">
        <f>D13/$I$8</f>
        <v>0</v>
      </c>
      <c r="F13" s="2">
        <f t="shared" si="2"/>
        <v>0</v>
      </c>
      <c r="G13" s="2"/>
      <c r="H13" t="s">
        <v>16</v>
      </c>
      <c r="I13">
        <v>114</v>
      </c>
      <c r="J13" s="2">
        <f>I9/I5</f>
        <v>0.15240641711229946</v>
      </c>
    </row>
    <row r="14" spans="1:10">
      <c r="B14" t="s">
        <v>6</v>
      </c>
      <c r="E14" s="2"/>
      <c r="F14" s="2"/>
      <c r="G14" s="2"/>
    </row>
    <row r="15" spans="1:10">
      <c r="C15" t="s">
        <v>1</v>
      </c>
      <c r="D15">
        <v>37</v>
      </c>
      <c r="E15" s="2">
        <f>D15/$I$9</f>
        <v>0.32456140350877194</v>
      </c>
      <c r="F15" s="2">
        <f>D15/(SUM($D$15:$D$18))</f>
        <v>0.18316831683168316</v>
      </c>
      <c r="G15" s="2"/>
    </row>
    <row r="16" spans="1:10">
      <c r="C16" s="3" t="s">
        <v>2</v>
      </c>
      <c r="D16" s="3">
        <v>95</v>
      </c>
      <c r="E16" s="4">
        <f t="shared" ref="E16:E18" si="3">D16/$I$9</f>
        <v>0.83333333333333337</v>
      </c>
      <c r="F16" s="4">
        <f t="shared" ref="F16:F18" si="4">D16/(SUM($D$15:$D$18))</f>
        <v>0.47029702970297027</v>
      </c>
      <c r="G16" s="2"/>
    </row>
    <row r="17" spans="3:7">
      <c r="C17" s="3" t="s">
        <v>4</v>
      </c>
      <c r="D17" s="3">
        <v>70</v>
      </c>
      <c r="E17" s="4">
        <f t="shared" si="3"/>
        <v>0.61403508771929827</v>
      </c>
      <c r="F17" s="4">
        <f t="shared" si="4"/>
        <v>0.34653465346534651</v>
      </c>
      <c r="G17" s="2"/>
    </row>
    <row r="18" spans="3:7">
      <c r="C18" t="s">
        <v>5</v>
      </c>
      <c r="D18">
        <v>0</v>
      </c>
      <c r="E18" s="2">
        <f t="shared" si="3"/>
        <v>0</v>
      </c>
      <c r="F18" s="2">
        <f t="shared" si="4"/>
        <v>0</v>
      </c>
      <c r="G18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baseColWidth="10" defaultRowHeight="15" x14ac:dyDescent="0"/>
  <cols>
    <col min="3" max="3" width="18.5" bestFit="1" customWidth="1"/>
    <col min="8" max="8" width="30.6640625" bestFit="1" customWidth="1"/>
  </cols>
  <sheetData>
    <row r="1" spans="1:10">
      <c r="A1" t="s">
        <v>28</v>
      </c>
      <c r="E1" s="1" t="s">
        <v>20</v>
      </c>
      <c r="F1" s="1" t="s">
        <v>20</v>
      </c>
    </row>
    <row r="2" spans="1:10">
      <c r="B2" t="s">
        <v>17</v>
      </c>
      <c r="E2" s="1" t="s">
        <v>21</v>
      </c>
      <c r="F2" s="1" t="s">
        <v>22</v>
      </c>
      <c r="I2" s="1" t="s">
        <v>18</v>
      </c>
      <c r="J2" s="1" t="s">
        <v>19</v>
      </c>
    </row>
    <row r="3" spans="1:10">
      <c r="C3" s="3" t="s">
        <v>1</v>
      </c>
      <c r="D3" s="3">
        <f>D9+D15</f>
        <v>225</v>
      </c>
      <c r="E3" s="4">
        <f>D3/$I$7</f>
        <v>0.64469914040114618</v>
      </c>
      <c r="F3" s="4">
        <f>D3/SUM($D$3:$D$7)</f>
        <v>0.34615384615384615</v>
      </c>
      <c r="G3" s="2"/>
      <c r="H3" t="s">
        <v>10</v>
      </c>
      <c r="I3">
        <v>2390</v>
      </c>
      <c r="J3" s="2"/>
    </row>
    <row r="4" spans="1:10">
      <c r="C4" t="s">
        <v>2</v>
      </c>
      <c r="D4">
        <f>D10+D16</f>
        <v>129</v>
      </c>
      <c r="E4" s="2">
        <f t="shared" ref="E4:E7" si="0">D4/$I$7</f>
        <v>0.36962750716332377</v>
      </c>
      <c r="F4" s="2">
        <f t="shared" ref="F4:F7" si="1">D4/SUM($D$3:$D$7)</f>
        <v>0.19846153846153847</v>
      </c>
      <c r="G4" s="2"/>
      <c r="H4" t="s">
        <v>11</v>
      </c>
      <c r="I4">
        <v>908</v>
      </c>
      <c r="J4" s="2">
        <f>I4/I3</f>
        <v>0.37991631799163178</v>
      </c>
    </row>
    <row r="5" spans="1:10">
      <c r="C5" s="3" t="s">
        <v>3</v>
      </c>
      <c r="D5" s="3">
        <f>D11</f>
        <v>180</v>
      </c>
      <c r="E5" s="4">
        <f t="shared" si="0"/>
        <v>0.51575931232091687</v>
      </c>
      <c r="F5" s="4">
        <f t="shared" si="1"/>
        <v>0.27692307692307694</v>
      </c>
      <c r="G5" s="2"/>
      <c r="H5" t="s">
        <v>12</v>
      </c>
      <c r="I5">
        <v>1059</v>
      </c>
      <c r="J5" s="2">
        <f>I5/I3</f>
        <v>0.44309623430962342</v>
      </c>
    </row>
    <row r="6" spans="1:10">
      <c r="C6" t="s">
        <v>4</v>
      </c>
      <c r="D6">
        <f>D12+D17</f>
        <v>113</v>
      </c>
      <c r="E6" s="2">
        <f t="shared" si="0"/>
        <v>0.32378223495702008</v>
      </c>
      <c r="F6" s="2">
        <f t="shared" si="1"/>
        <v>0.17384615384615384</v>
      </c>
      <c r="G6" s="2"/>
      <c r="J6" s="2"/>
    </row>
    <row r="7" spans="1:10">
      <c r="C7" t="s">
        <v>5</v>
      </c>
      <c r="D7">
        <f>D13+D18</f>
        <v>3</v>
      </c>
      <c r="E7" s="2">
        <f t="shared" si="0"/>
        <v>8.5959885386819486E-3</v>
      </c>
      <c r="F7" s="2">
        <f t="shared" si="1"/>
        <v>4.6153846153846158E-3</v>
      </c>
      <c r="G7" s="2"/>
      <c r="H7" t="s">
        <v>13</v>
      </c>
      <c r="I7">
        <v>349</v>
      </c>
      <c r="J7" s="2"/>
    </row>
    <row r="8" spans="1:10">
      <c r="B8" t="s">
        <v>0</v>
      </c>
      <c r="E8" s="2"/>
      <c r="F8" s="2"/>
      <c r="G8" s="2"/>
      <c r="H8" t="s">
        <v>8</v>
      </c>
      <c r="I8">
        <v>192</v>
      </c>
      <c r="J8" s="2">
        <f>I8/I7</f>
        <v>0.55014326647564471</v>
      </c>
    </row>
    <row r="9" spans="1:10">
      <c r="C9" s="3" t="s">
        <v>1</v>
      </c>
      <c r="D9" s="3">
        <v>175</v>
      </c>
      <c r="E9" s="4">
        <f>D9/$I$8</f>
        <v>0.91145833333333337</v>
      </c>
      <c r="F9" s="4">
        <f>D9/(SUM($D$9:$D$13))</f>
        <v>0.47554347826086957</v>
      </c>
      <c r="G9" s="2"/>
      <c r="H9" t="s">
        <v>9</v>
      </c>
      <c r="I9">
        <v>157</v>
      </c>
      <c r="J9" s="2">
        <f>I9/I7</f>
        <v>0.44985673352435529</v>
      </c>
    </row>
    <row r="10" spans="1:10">
      <c r="C10" t="s">
        <v>2</v>
      </c>
      <c r="D10">
        <v>4</v>
      </c>
      <c r="E10" s="2">
        <f>D10/$I$8</f>
        <v>2.0833333333333332E-2</v>
      </c>
      <c r="F10" s="2">
        <f t="shared" ref="F10:F13" si="2">D10/(SUM($D$9:$D$13))</f>
        <v>1.0869565217391304E-2</v>
      </c>
      <c r="G10" s="2"/>
      <c r="J10" s="2"/>
    </row>
    <row r="11" spans="1:10">
      <c r="C11" s="3" t="s">
        <v>3</v>
      </c>
      <c r="D11" s="3">
        <v>180</v>
      </c>
      <c r="E11" s="4">
        <f>D11/$I$8</f>
        <v>0.9375</v>
      </c>
      <c r="F11" s="4">
        <f t="shared" si="2"/>
        <v>0.4891304347826087</v>
      </c>
      <c r="G11" s="2"/>
      <c r="H11" t="s">
        <v>14</v>
      </c>
      <c r="I11">
        <v>349</v>
      </c>
      <c r="J11" s="2">
        <f>I7/I3</f>
        <v>0.14602510460251045</v>
      </c>
    </row>
    <row r="12" spans="1:10">
      <c r="C12" t="s">
        <v>4</v>
      </c>
      <c r="D12">
        <v>9</v>
      </c>
      <c r="E12" s="2">
        <f>D12/$I$8</f>
        <v>4.6875E-2</v>
      </c>
      <c r="F12" s="2">
        <f t="shared" si="2"/>
        <v>2.4456521739130436E-2</v>
      </c>
      <c r="G12" s="2"/>
      <c r="H12" t="s">
        <v>15</v>
      </c>
      <c r="I12">
        <v>192</v>
      </c>
      <c r="J12" s="2">
        <f>I8/I4</f>
        <v>0.21145374449339208</v>
      </c>
    </row>
    <row r="13" spans="1:10">
      <c r="C13" t="s">
        <v>5</v>
      </c>
      <c r="D13">
        <v>0</v>
      </c>
      <c r="E13" s="2">
        <f>D13/$I$8</f>
        <v>0</v>
      </c>
      <c r="F13" s="2">
        <f t="shared" si="2"/>
        <v>0</v>
      </c>
      <c r="G13" s="2"/>
      <c r="H13" t="s">
        <v>16</v>
      </c>
      <c r="I13">
        <v>157</v>
      </c>
      <c r="J13" s="2">
        <f>I9/I5</f>
        <v>0.14825306893295562</v>
      </c>
    </row>
    <row r="14" spans="1:10">
      <c r="B14" t="s">
        <v>6</v>
      </c>
      <c r="E14" s="2"/>
      <c r="F14" s="2"/>
      <c r="G14" s="2"/>
    </row>
    <row r="15" spans="1:10">
      <c r="C15" t="s">
        <v>1</v>
      </c>
      <c r="D15">
        <v>50</v>
      </c>
      <c r="E15" s="2">
        <f>D15/$I$9</f>
        <v>0.31847133757961782</v>
      </c>
      <c r="F15" s="2">
        <f>D15/(SUM($D$15:$D$18))</f>
        <v>0.1773049645390071</v>
      </c>
      <c r="G15" s="2"/>
    </row>
    <row r="16" spans="1:10">
      <c r="C16" s="3" t="s">
        <v>2</v>
      </c>
      <c r="D16" s="3">
        <v>125</v>
      </c>
      <c r="E16" s="4">
        <f t="shared" ref="E16:E18" si="3">D16/$I$9</f>
        <v>0.79617834394904463</v>
      </c>
      <c r="F16" s="4">
        <f t="shared" ref="F16:F18" si="4">D16/(SUM($D$15:$D$18))</f>
        <v>0.4432624113475177</v>
      </c>
      <c r="G16" s="2"/>
    </row>
    <row r="17" spans="3:7">
      <c r="C17" s="3" t="s">
        <v>4</v>
      </c>
      <c r="D17" s="3">
        <v>104</v>
      </c>
      <c r="E17" s="4">
        <f t="shared" si="3"/>
        <v>0.66242038216560506</v>
      </c>
      <c r="F17" s="4">
        <f t="shared" si="4"/>
        <v>0.36879432624113473</v>
      </c>
      <c r="G17" s="2"/>
    </row>
    <row r="18" spans="3:7">
      <c r="C18" t="s">
        <v>5</v>
      </c>
      <c r="D18">
        <v>3</v>
      </c>
      <c r="E18" s="2">
        <f t="shared" si="3"/>
        <v>1.9108280254777069E-2</v>
      </c>
      <c r="F18" s="2">
        <f t="shared" si="4"/>
        <v>1.0638297872340425E-2</v>
      </c>
      <c r="G18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baseColWidth="10" defaultRowHeight="15" x14ac:dyDescent="0"/>
  <cols>
    <col min="3" max="3" width="18.5" bestFit="1" customWidth="1"/>
    <col min="8" max="8" width="30.6640625" bestFit="1" customWidth="1"/>
  </cols>
  <sheetData>
    <row r="1" spans="1:10">
      <c r="A1" t="s">
        <v>29</v>
      </c>
      <c r="E1" s="1" t="s">
        <v>20</v>
      </c>
      <c r="F1" s="1" t="s">
        <v>20</v>
      </c>
    </row>
    <row r="2" spans="1:10">
      <c r="B2" t="s">
        <v>17</v>
      </c>
      <c r="E2" s="1" t="s">
        <v>21</v>
      </c>
      <c r="F2" s="1" t="s">
        <v>22</v>
      </c>
      <c r="I2" s="1" t="s">
        <v>18</v>
      </c>
      <c r="J2" s="1" t="s">
        <v>19</v>
      </c>
    </row>
    <row r="3" spans="1:10">
      <c r="C3" t="s">
        <v>1</v>
      </c>
      <c r="D3">
        <f>D9+D15</f>
        <v>60</v>
      </c>
      <c r="E3" s="2">
        <f>D3/$I$7</f>
        <v>0.39473684210526316</v>
      </c>
      <c r="F3" s="2">
        <f>D3/SUM($D$3:$D$7)</f>
        <v>0.21052631578947367</v>
      </c>
      <c r="G3" s="2"/>
      <c r="H3" t="s">
        <v>10</v>
      </c>
      <c r="I3">
        <v>857</v>
      </c>
      <c r="J3" s="2"/>
    </row>
    <row r="4" spans="1:10">
      <c r="C4" s="3" t="s">
        <v>2</v>
      </c>
      <c r="D4" s="3">
        <f>D10+D16</f>
        <v>89</v>
      </c>
      <c r="E4" s="4">
        <f t="shared" ref="E4:E7" si="0">D4/$I$7</f>
        <v>0.58552631578947367</v>
      </c>
      <c r="F4" s="4">
        <f t="shared" ref="F4:F7" si="1">D4/SUM($D$3:$D$7)</f>
        <v>0.31228070175438599</v>
      </c>
      <c r="G4" s="2"/>
      <c r="H4" t="s">
        <v>11</v>
      </c>
      <c r="I4">
        <v>322</v>
      </c>
      <c r="J4" s="2">
        <f>I4/I3</f>
        <v>0.37572928821470247</v>
      </c>
    </row>
    <row r="5" spans="1:10">
      <c r="C5" t="s">
        <v>3</v>
      </c>
      <c r="D5">
        <f>D11</f>
        <v>47</v>
      </c>
      <c r="E5" s="2">
        <f t="shared" si="0"/>
        <v>0.30921052631578949</v>
      </c>
      <c r="F5" s="2">
        <f t="shared" si="1"/>
        <v>0.1649122807017544</v>
      </c>
      <c r="G5" s="2"/>
      <c r="H5" t="s">
        <v>12</v>
      </c>
      <c r="I5">
        <v>366</v>
      </c>
      <c r="J5" s="2">
        <f>I5/I3</f>
        <v>0.42707117852975496</v>
      </c>
    </row>
    <row r="6" spans="1:10">
      <c r="C6" s="3" t="s">
        <v>4</v>
      </c>
      <c r="D6" s="3">
        <f>D12+D17</f>
        <v>89</v>
      </c>
      <c r="E6" s="4">
        <f t="shared" si="0"/>
        <v>0.58552631578947367</v>
      </c>
      <c r="F6" s="4">
        <f t="shared" si="1"/>
        <v>0.31228070175438599</v>
      </c>
      <c r="G6" s="2"/>
      <c r="J6" s="2"/>
    </row>
    <row r="7" spans="1:10">
      <c r="C7" t="s">
        <v>5</v>
      </c>
      <c r="D7">
        <f>D13+D18</f>
        <v>0</v>
      </c>
      <c r="E7" s="2">
        <f t="shared" si="0"/>
        <v>0</v>
      </c>
      <c r="F7" s="2">
        <f t="shared" si="1"/>
        <v>0</v>
      </c>
      <c r="G7" s="2"/>
      <c r="H7" t="s">
        <v>13</v>
      </c>
      <c r="I7">
        <v>152</v>
      </c>
      <c r="J7" s="2"/>
    </row>
    <row r="8" spans="1:10">
      <c r="B8" t="s">
        <v>0</v>
      </c>
      <c r="E8" s="2"/>
      <c r="F8" s="2"/>
      <c r="G8" s="2"/>
      <c r="H8" t="s">
        <v>8</v>
      </c>
      <c r="I8">
        <v>61</v>
      </c>
      <c r="J8" s="2">
        <f>I8/I7</f>
        <v>0.40131578947368424</v>
      </c>
    </row>
    <row r="9" spans="1:10">
      <c r="C9" s="3" t="s">
        <v>1</v>
      </c>
      <c r="D9" s="3">
        <v>46</v>
      </c>
      <c r="E9" s="4">
        <f>D9/$I$8</f>
        <v>0.75409836065573765</v>
      </c>
      <c r="F9" s="4">
        <f>D9/(SUM($D$9:$D$13))</f>
        <v>0.4107142857142857</v>
      </c>
      <c r="G9" s="2"/>
      <c r="H9" t="s">
        <v>9</v>
      </c>
      <c r="I9">
        <v>91</v>
      </c>
      <c r="J9" s="2">
        <f>I9/I7</f>
        <v>0.59868421052631582</v>
      </c>
    </row>
    <row r="10" spans="1:10">
      <c r="C10" t="s">
        <v>2</v>
      </c>
      <c r="D10">
        <v>9</v>
      </c>
      <c r="E10" s="2">
        <f>D10/$I$8</f>
        <v>0.14754098360655737</v>
      </c>
      <c r="F10" s="2">
        <f t="shared" ref="F10:F13" si="2">D10/(SUM($D$9:$D$13))</f>
        <v>8.0357142857142863E-2</v>
      </c>
      <c r="G10" s="2"/>
      <c r="J10" s="2"/>
    </row>
    <row r="11" spans="1:10">
      <c r="C11" s="3" t="s">
        <v>3</v>
      </c>
      <c r="D11" s="3">
        <v>47</v>
      </c>
      <c r="E11" s="4">
        <f>D11/$I$8</f>
        <v>0.77049180327868849</v>
      </c>
      <c r="F11" s="4">
        <f t="shared" si="2"/>
        <v>0.41964285714285715</v>
      </c>
      <c r="G11" s="2"/>
      <c r="H11" t="s">
        <v>14</v>
      </c>
      <c r="I11">
        <v>152</v>
      </c>
      <c r="J11" s="2">
        <f>I7/I3</f>
        <v>0.17736289381563594</v>
      </c>
    </row>
    <row r="12" spans="1:10">
      <c r="C12" t="s">
        <v>4</v>
      </c>
      <c r="D12">
        <v>10</v>
      </c>
      <c r="E12" s="2">
        <f>D12/$I$8</f>
        <v>0.16393442622950818</v>
      </c>
      <c r="F12" s="2">
        <f t="shared" si="2"/>
        <v>8.9285714285714288E-2</v>
      </c>
      <c r="G12" s="2"/>
      <c r="H12" t="s">
        <v>15</v>
      </c>
      <c r="I12">
        <v>61</v>
      </c>
      <c r="J12" s="2">
        <f>I8/I4</f>
        <v>0.18944099378881987</v>
      </c>
    </row>
    <row r="13" spans="1:10">
      <c r="C13" t="s">
        <v>5</v>
      </c>
      <c r="D13">
        <v>0</v>
      </c>
      <c r="E13" s="2">
        <f>D13/$I$8</f>
        <v>0</v>
      </c>
      <c r="F13" s="2">
        <f t="shared" si="2"/>
        <v>0</v>
      </c>
      <c r="G13" s="2"/>
      <c r="H13" t="s">
        <v>16</v>
      </c>
      <c r="I13">
        <v>91</v>
      </c>
      <c r="J13" s="2">
        <f>I9/I5</f>
        <v>0.24863387978142076</v>
      </c>
    </row>
    <row r="14" spans="1:10">
      <c r="B14" t="s">
        <v>6</v>
      </c>
      <c r="E14" s="2"/>
      <c r="F14" s="2"/>
      <c r="G14" s="2"/>
    </row>
    <row r="15" spans="1:10">
      <c r="C15" t="s">
        <v>1</v>
      </c>
      <c r="D15">
        <v>14</v>
      </c>
      <c r="E15" s="2">
        <f>D15/$I$9</f>
        <v>0.15384615384615385</v>
      </c>
      <c r="F15" s="2">
        <f>D15/(SUM($D$15:$D$18))</f>
        <v>8.0924855491329481E-2</v>
      </c>
      <c r="G15" s="2"/>
    </row>
    <row r="16" spans="1:10">
      <c r="C16" s="3" t="s">
        <v>2</v>
      </c>
      <c r="D16" s="3">
        <v>80</v>
      </c>
      <c r="E16" s="4">
        <f t="shared" ref="E16:E18" si="3">D16/$I$9</f>
        <v>0.87912087912087911</v>
      </c>
      <c r="F16" s="4">
        <f t="shared" ref="F16:F18" si="4">D16/(SUM($D$15:$D$18))</f>
        <v>0.46242774566473988</v>
      </c>
      <c r="G16" s="2"/>
    </row>
    <row r="17" spans="3:7">
      <c r="C17" s="3" t="s">
        <v>4</v>
      </c>
      <c r="D17" s="3">
        <v>79</v>
      </c>
      <c r="E17" s="4">
        <f t="shared" si="3"/>
        <v>0.86813186813186816</v>
      </c>
      <c r="F17" s="4">
        <f t="shared" si="4"/>
        <v>0.45664739884393063</v>
      </c>
      <c r="G17" s="2"/>
    </row>
    <row r="18" spans="3:7">
      <c r="C18" t="s">
        <v>5</v>
      </c>
      <c r="D18">
        <v>0</v>
      </c>
      <c r="E18" s="2">
        <f t="shared" si="3"/>
        <v>0</v>
      </c>
      <c r="F18" s="2">
        <f t="shared" si="4"/>
        <v>0</v>
      </c>
      <c r="G18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D15" sqref="D15"/>
    </sheetView>
  </sheetViews>
  <sheetFormatPr baseColWidth="10" defaultRowHeight="15" x14ac:dyDescent="0"/>
  <cols>
    <col min="3" max="3" width="18.5" bestFit="1" customWidth="1"/>
    <col min="8" max="8" width="30.6640625" bestFit="1" customWidth="1"/>
  </cols>
  <sheetData>
    <row r="1" spans="1:10">
      <c r="A1" t="s">
        <v>30</v>
      </c>
      <c r="E1" s="1" t="s">
        <v>20</v>
      </c>
      <c r="F1" s="1" t="s">
        <v>20</v>
      </c>
    </row>
    <row r="2" spans="1:10">
      <c r="B2" t="s">
        <v>17</v>
      </c>
      <c r="E2" s="1" t="s">
        <v>21</v>
      </c>
      <c r="F2" s="1" t="s">
        <v>22</v>
      </c>
      <c r="I2" s="1" t="s">
        <v>18</v>
      </c>
      <c r="J2" s="1" t="s">
        <v>19</v>
      </c>
    </row>
    <row r="3" spans="1:10">
      <c r="C3" s="3" t="s">
        <v>1</v>
      </c>
      <c r="D3" s="3">
        <f>D9+D15</f>
        <v>79</v>
      </c>
      <c r="E3" s="4">
        <f>D3/$I$7</f>
        <v>0.53020134228187921</v>
      </c>
      <c r="F3" s="4">
        <f>D3/SUM($D$3:$D$7)</f>
        <v>0.29044117647058826</v>
      </c>
      <c r="G3" s="2"/>
      <c r="H3" t="s">
        <v>10</v>
      </c>
      <c r="I3">
        <v>849</v>
      </c>
      <c r="J3" s="2"/>
    </row>
    <row r="4" spans="1:10">
      <c r="C4" s="3" t="s">
        <v>2</v>
      </c>
      <c r="D4" s="3">
        <f>D10+D16</f>
        <v>73</v>
      </c>
      <c r="E4" s="4">
        <f t="shared" ref="E4:E7" si="0">D4/$I$7</f>
        <v>0.48993288590604028</v>
      </c>
      <c r="F4" s="4">
        <f t="shared" ref="F4:F7" si="1">D4/SUM($D$3:$D$7)</f>
        <v>0.26838235294117646</v>
      </c>
      <c r="G4" s="2"/>
      <c r="H4" t="s">
        <v>11</v>
      </c>
      <c r="I4">
        <v>372</v>
      </c>
      <c r="J4" s="2">
        <f>I4/I3</f>
        <v>0.43816254416961131</v>
      </c>
    </row>
    <row r="5" spans="1:10">
      <c r="C5" t="s">
        <v>3</v>
      </c>
      <c r="D5">
        <f>D11</f>
        <v>52</v>
      </c>
      <c r="E5" s="2">
        <f t="shared" si="0"/>
        <v>0.34899328859060402</v>
      </c>
      <c r="F5" s="2">
        <f t="shared" si="1"/>
        <v>0.19117647058823528</v>
      </c>
      <c r="G5" s="2"/>
      <c r="H5" t="s">
        <v>12</v>
      </c>
      <c r="I5">
        <v>326</v>
      </c>
      <c r="J5" s="2">
        <f>I5/I3</f>
        <v>0.38398115429917551</v>
      </c>
    </row>
    <row r="6" spans="1:10">
      <c r="C6" t="s">
        <v>4</v>
      </c>
      <c r="D6">
        <f>D12+D17</f>
        <v>65</v>
      </c>
      <c r="E6" s="2">
        <f t="shared" si="0"/>
        <v>0.43624161073825501</v>
      </c>
      <c r="F6" s="2">
        <f t="shared" si="1"/>
        <v>0.23897058823529413</v>
      </c>
      <c r="G6" s="2"/>
      <c r="J6" s="2"/>
    </row>
    <row r="7" spans="1:10">
      <c r="C7" t="s">
        <v>5</v>
      </c>
      <c r="D7">
        <f>D13+D18</f>
        <v>3</v>
      </c>
      <c r="E7" s="2">
        <f t="shared" si="0"/>
        <v>2.0134228187919462E-2</v>
      </c>
      <c r="F7" s="2">
        <f t="shared" si="1"/>
        <v>1.1029411764705883E-2</v>
      </c>
      <c r="G7" s="2"/>
      <c r="H7" t="s">
        <v>13</v>
      </c>
      <c r="I7">
        <v>149</v>
      </c>
      <c r="J7" s="2"/>
    </row>
    <row r="8" spans="1:10">
      <c r="B8" t="s">
        <v>0</v>
      </c>
      <c r="E8" s="2"/>
      <c r="F8" s="2"/>
      <c r="G8" s="2"/>
      <c r="H8" t="s">
        <v>8</v>
      </c>
      <c r="I8">
        <v>80</v>
      </c>
      <c r="J8" s="2">
        <f>I8/I7</f>
        <v>0.53691275167785235</v>
      </c>
    </row>
    <row r="9" spans="1:10">
      <c r="C9" s="3" t="s">
        <v>1</v>
      </c>
      <c r="D9" s="3">
        <v>64</v>
      </c>
      <c r="E9" s="4">
        <f>D9/$I$8</f>
        <v>0.8</v>
      </c>
      <c r="F9" s="4">
        <f>D9/(SUM($D$9:$D$13))</f>
        <v>0.45390070921985815</v>
      </c>
      <c r="G9" s="2"/>
      <c r="H9" t="s">
        <v>9</v>
      </c>
      <c r="I9">
        <v>69</v>
      </c>
      <c r="J9" s="2">
        <f>I9/I7</f>
        <v>0.46308724832214765</v>
      </c>
    </row>
    <row r="10" spans="1:10">
      <c r="C10" t="s">
        <v>2</v>
      </c>
      <c r="D10">
        <v>11</v>
      </c>
      <c r="E10" s="2">
        <f>D10/$I$8</f>
        <v>0.13750000000000001</v>
      </c>
      <c r="F10" s="2">
        <f t="shared" ref="F10:F13" si="2">D10/(SUM($D$9:$D$13))</f>
        <v>7.8014184397163122E-2</v>
      </c>
      <c r="G10" s="2"/>
      <c r="J10" s="2"/>
    </row>
    <row r="11" spans="1:10">
      <c r="C11" s="3" t="s">
        <v>3</v>
      </c>
      <c r="D11" s="3">
        <v>52</v>
      </c>
      <c r="E11" s="4">
        <f>D11/$I$8</f>
        <v>0.65</v>
      </c>
      <c r="F11" s="4">
        <f t="shared" si="2"/>
        <v>0.36879432624113473</v>
      </c>
      <c r="G11" s="2"/>
      <c r="H11" t="s">
        <v>14</v>
      </c>
      <c r="I11">
        <v>149</v>
      </c>
      <c r="J11" s="2">
        <f>I7/I3</f>
        <v>0.17550058892815076</v>
      </c>
    </row>
    <row r="12" spans="1:10">
      <c r="C12" t="s">
        <v>4</v>
      </c>
      <c r="D12">
        <v>13</v>
      </c>
      <c r="E12" s="2">
        <f>D12/$I$8</f>
        <v>0.16250000000000001</v>
      </c>
      <c r="F12" s="2">
        <f t="shared" si="2"/>
        <v>9.2198581560283682E-2</v>
      </c>
      <c r="G12" s="2"/>
      <c r="H12" t="s">
        <v>15</v>
      </c>
      <c r="I12">
        <v>80</v>
      </c>
      <c r="J12" s="2">
        <f>I8/I4</f>
        <v>0.21505376344086022</v>
      </c>
    </row>
    <row r="13" spans="1:10">
      <c r="C13" t="s">
        <v>5</v>
      </c>
      <c r="D13">
        <v>1</v>
      </c>
      <c r="E13" s="2">
        <f>D13/$I$8</f>
        <v>1.2500000000000001E-2</v>
      </c>
      <c r="F13" s="2">
        <f t="shared" si="2"/>
        <v>7.0921985815602835E-3</v>
      </c>
      <c r="G13" s="2"/>
      <c r="H13" t="s">
        <v>16</v>
      </c>
      <c r="I13">
        <v>69</v>
      </c>
      <c r="J13" s="2">
        <f>I9/I5</f>
        <v>0.21165644171779141</v>
      </c>
    </row>
    <row r="14" spans="1:10">
      <c r="B14" t="s">
        <v>6</v>
      </c>
      <c r="E14" s="2"/>
      <c r="F14" s="2"/>
      <c r="G14" s="2"/>
    </row>
    <row r="15" spans="1:10">
      <c r="C15" t="s">
        <v>1</v>
      </c>
      <c r="D15">
        <v>15</v>
      </c>
      <c r="E15" s="2">
        <f>D15/$I$9</f>
        <v>0.21739130434782608</v>
      </c>
      <c r="F15" s="2">
        <f>D15/(SUM($D$15:$D$18))</f>
        <v>0.11450381679389313</v>
      </c>
      <c r="G15" s="2"/>
    </row>
    <row r="16" spans="1:10">
      <c r="C16" s="3" t="s">
        <v>2</v>
      </c>
      <c r="D16" s="3">
        <v>62</v>
      </c>
      <c r="E16" s="4">
        <f t="shared" ref="E16:E18" si="3">D16/$I$9</f>
        <v>0.89855072463768115</v>
      </c>
      <c r="F16" s="4">
        <f t="shared" ref="F16:F18" si="4">D16/(SUM($D$15:$D$18))</f>
        <v>0.47328244274809161</v>
      </c>
      <c r="G16" s="2"/>
    </row>
    <row r="17" spans="3:7">
      <c r="C17" s="3" t="s">
        <v>4</v>
      </c>
      <c r="D17" s="3">
        <v>52</v>
      </c>
      <c r="E17" s="4">
        <f t="shared" si="3"/>
        <v>0.75362318840579712</v>
      </c>
      <c r="F17" s="4">
        <f t="shared" si="4"/>
        <v>0.39694656488549618</v>
      </c>
      <c r="G17" s="2"/>
    </row>
    <row r="18" spans="3:7">
      <c r="C18" t="s">
        <v>5</v>
      </c>
      <c r="D18">
        <v>2</v>
      </c>
      <c r="E18" s="2">
        <f t="shared" si="3"/>
        <v>2.8985507246376812E-2</v>
      </c>
      <c r="F18" s="2">
        <f t="shared" si="4"/>
        <v>1.5267175572519083E-2</v>
      </c>
      <c r="G18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baseColWidth="10" defaultRowHeight="15" x14ac:dyDescent="0"/>
  <cols>
    <col min="3" max="3" width="18.5" bestFit="1" customWidth="1"/>
    <col min="8" max="8" width="30.6640625" bestFit="1" customWidth="1"/>
  </cols>
  <sheetData>
    <row r="1" spans="1:10">
      <c r="A1" t="s">
        <v>31</v>
      </c>
      <c r="E1" s="1" t="s">
        <v>20</v>
      </c>
      <c r="F1" s="1" t="s">
        <v>20</v>
      </c>
    </row>
    <row r="2" spans="1:10">
      <c r="B2" t="s">
        <v>17</v>
      </c>
      <c r="E2" s="1" t="s">
        <v>21</v>
      </c>
      <c r="F2" s="1" t="s">
        <v>22</v>
      </c>
      <c r="I2" s="1" t="s">
        <v>18</v>
      </c>
      <c r="J2" s="1" t="s">
        <v>19</v>
      </c>
    </row>
    <row r="3" spans="1:10">
      <c r="C3" s="3" t="s">
        <v>1</v>
      </c>
      <c r="D3" s="3">
        <f>D9+D15</f>
        <v>200</v>
      </c>
      <c r="E3" s="4">
        <f>D3/$I$7</f>
        <v>0.72727272727272729</v>
      </c>
      <c r="F3" s="4">
        <f>D3/SUM($D$3:$D$7)</f>
        <v>0.38610038610038611</v>
      </c>
      <c r="G3" s="2"/>
      <c r="H3" t="s">
        <v>10</v>
      </c>
      <c r="I3">
        <v>2585</v>
      </c>
      <c r="J3" s="2"/>
    </row>
    <row r="4" spans="1:10">
      <c r="C4" t="s">
        <v>2</v>
      </c>
      <c r="D4">
        <f>D10+D16</f>
        <v>110</v>
      </c>
      <c r="E4" s="2">
        <f t="shared" ref="E4:E7" si="0">D4/$I$7</f>
        <v>0.4</v>
      </c>
      <c r="F4" s="2">
        <f t="shared" ref="F4:F7" si="1">D4/SUM($D$3:$D$7)</f>
        <v>0.21235521235521235</v>
      </c>
      <c r="G4" s="2"/>
      <c r="H4" t="s">
        <v>11</v>
      </c>
      <c r="I4">
        <v>1079</v>
      </c>
      <c r="J4" s="2">
        <f>I4/I3</f>
        <v>0.41740812379110254</v>
      </c>
    </row>
    <row r="5" spans="1:10">
      <c r="C5" s="3" t="s">
        <v>3</v>
      </c>
      <c r="D5" s="3">
        <f>D11</f>
        <v>121</v>
      </c>
      <c r="E5" s="4">
        <f t="shared" si="0"/>
        <v>0.44</v>
      </c>
      <c r="F5" s="4">
        <f t="shared" si="1"/>
        <v>0.2335907335907336</v>
      </c>
      <c r="G5" s="2"/>
      <c r="H5" t="s">
        <v>12</v>
      </c>
      <c r="I5">
        <v>975</v>
      </c>
      <c r="J5" s="2">
        <f>I5/I3</f>
        <v>0.37717601547388779</v>
      </c>
    </row>
    <row r="6" spans="1:10">
      <c r="C6" t="s">
        <v>4</v>
      </c>
      <c r="D6">
        <f>D12+D17</f>
        <v>82</v>
      </c>
      <c r="E6" s="2">
        <f t="shared" si="0"/>
        <v>0.29818181818181816</v>
      </c>
      <c r="F6" s="2">
        <f t="shared" si="1"/>
        <v>0.15830115830115829</v>
      </c>
      <c r="G6" s="2"/>
      <c r="J6" s="2"/>
    </row>
    <row r="7" spans="1:10">
      <c r="C7" t="s">
        <v>5</v>
      </c>
      <c r="D7">
        <f>D13+D18</f>
        <v>5</v>
      </c>
      <c r="E7" s="2">
        <f t="shared" si="0"/>
        <v>1.8181818181818181E-2</v>
      </c>
      <c r="F7" s="2">
        <f t="shared" si="1"/>
        <v>9.6525096525096523E-3</v>
      </c>
      <c r="G7" s="2"/>
      <c r="H7" t="s">
        <v>13</v>
      </c>
      <c r="I7">
        <v>275</v>
      </c>
      <c r="J7" s="2"/>
    </row>
    <row r="8" spans="1:10">
      <c r="B8" t="s">
        <v>0</v>
      </c>
      <c r="E8" s="2"/>
      <c r="F8" s="2"/>
      <c r="G8" s="2"/>
      <c r="H8" t="s">
        <v>8</v>
      </c>
      <c r="I8">
        <v>159</v>
      </c>
      <c r="J8" s="2">
        <f>I8/I7</f>
        <v>0.57818181818181813</v>
      </c>
    </row>
    <row r="9" spans="1:10">
      <c r="C9" s="3" t="s">
        <v>1</v>
      </c>
      <c r="D9" s="3">
        <v>149</v>
      </c>
      <c r="E9" s="4">
        <f>D9/$I$8</f>
        <v>0.93710691823899372</v>
      </c>
      <c r="F9" s="4">
        <f>D9/(SUM($D$9:$D$13))</f>
        <v>0.48692810457516339</v>
      </c>
      <c r="G9" s="2"/>
      <c r="H9" t="s">
        <v>9</v>
      </c>
      <c r="I9">
        <v>116</v>
      </c>
      <c r="J9" s="2">
        <f>I9/I7</f>
        <v>0.42181818181818181</v>
      </c>
    </row>
    <row r="10" spans="1:10">
      <c r="C10" t="s">
        <v>2</v>
      </c>
      <c r="D10">
        <v>23</v>
      </c>
      <c r="E10" s="2">
        <f>D10/$I$8</f>
        <v>0.14465408805031446</v>
      </c>
      <c r="F10" s="2">
        <f t="shared" ref="F10:F13" si="2">D10/(SUM($D$9:$D$13))</f>
        <v>7.5163398692810454E-2</v>
      </c>
      <c r="G10" s="2"/>
      <c r="J10" s="2"/>
    </row>
    <row r="11" spans="1:10">
      <c r="C11" s="3" t="s">
        <v>3</v>
      </c>
      <c r="D11" s="3">
        <v>121</v>
      </c>
      <c r="E11" s="4">
        <f>D11/$I$8</f>
        <v>0.76100628930817615</v>
      </c>
      <c r="F11" s="4">
        <f t="shared" si="2"/>
        <v>0.39542483660130717</v>
      </c>
      <c r="G11" s="2"/>
      <c r="H11" t="s">
        <v>14</v>
      </c>
      <c r="I11">
        <v>275</v>
      </c>
      <c r="J11" s="2">
        <f>I7/I3</f>
        <v>0.10638297872340426</v>
      </c>
    </row>
    <row r="12" spans="1:10">
      <c r="C12" t="s">
        <v>4</v>
      </c>
      <c r="D12">
        <v>13</v>
      </c>
      <c r="E12" s="2">
        <f>D12/$I$8</f>
        <v>8.1761006289308172E-2</v>
      </c>
      <c r="F12" s="2">
        <f t="shared" si="2"/>
        <v>4.2483660130718956E-2</v>
      </c>
      <c r="G12" s="2"/>
      <c r="H12" t="s">
        <v>15</v>
      </c>
      <c r="I12">
        <v>159</v>
      </c>
      <c r="J12" s="2">
        <f>I8/I4</f>
        <v>0.14735866543095458</v>
      </c>
    </row>
    <row r="13" spans="1:10">
      <c r="C13" t="s">
        <v>5</v>
      </c>
      <c r="D13">
        <v>0</v>
      </c>
      <c r="E13" s="2">
        <f>D13/$I$8</f>
        <v>0</v>
      </c>
      <c r="F13" s="2">
        <f t="shared" si="2"/>
        <v>0</v>
      </c>
      <c r="G13" s="2"/>
      <c r="H13" t="s">
        <v>16</v>
      </c>
      <c r="I13">
        <v>116</v>
      </c>
      <c r="J13" s="2">
        <f>I9/I5</f>
        <v>0.11897435897435897</v>
      </c>
    </row>
    <row r="14" spans="1:10">
      <c r="B14" t="s">
        <v>6</v>
      </c>
      <c r="E14" s="2"/>
      <c r="F14" s="2"/>
      <c r="G14" s="2"/>
    </row>
    <row r="15" spans="1:10">
      <c r="C15" t="s">
        <v>1</v>
      </c>
      <c r="D15">
        <v>51</v>
      </c>
      <c r="E15" s="2">
        <f>D15/$I$9</f>
        <v>0.43965517241379309</v>
      </c>
      <c r="F15" s="2">
        <f>D15/(SUM($D$15:$D$18))</f>
        <v>0.24056603773584906</v>
      </c>
      <c r="G15" s="2"/>
    </row>
    <row r="16" spans="1:10">
      <c r="C16" s="3" t="s">
        <v>2</v>
      </c>
      <c r="D16" s="3">
        <v>87</v>
      </c>
      <c r="E16" s="4">
        <f t="shared" ref="E16:E18" si="3">D16/$I$9</f>
        <v>0.75</v>
      </c>
      <c r="F16" s="4">
        <f t="shared" ref="F16:F18" si="4">D16/(SUM($D$15:$D$18))</f>
        <v>0.41037735849056606</v>
      </c>
      <c r="G16" s="2"/>
    </row>
    <row r="17" spans="3:7">
      <c r="C17" s="3" t="s">
        <v>4</v>
      </c>
      <c r="D17" s="3">
        <v>69</v>
      </c>
      <c r="E17" s="4">
        <f t="shared" si="3"/>
        <v>0.59482758620689657</v>
      </c>
      <c r="F17" s="4">
        <f t="shared" si="4"/>
        <v>0.32547169811320753</v>
      </c>
      <c r="G17" s="2"/>
    </row>
    <row r="18" spans="3:7">
      <c r="C18" t="s">
        <v>5</v>
      </c>
      <c r="D18">
        <v>5</v>
      </c>
      <c r="E18" s="2">
        <f t="shared" si="3"/>
        <v>4.3103448275862072E-2</v>
      </c>
      <c r="F18" s="2">
        <f t="shared" si="4"/>
        <v>2.358490566037736E-2</v>
      </c>
      <c r="G18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Overall</vt:lpstr>
      <vt:lpstr>EAST 4</vt:lpstr>
      <vt:lpstr>MID 2</vt:lpstr>
      <vt:lpstr>MID 3</vt:lpstr>
      <vt:lpstr>MID 4</vt:lpstr>
      <vt:lpstr>MID 7</vt:lpstr>
      <vt:lpstr>WEST 1</vt:lpstr>
      <vt:lpstr>WEST 2</vt:lpstr>
      <vt:lpstr>WEST 3</vt:lpstr>
      <vt:lpstr>WEST 4</vt:lpstr>
      <vt:lpstr>WEST 5</vt:lpstr>
    </vt:vector>
  </TitlesOfParts>
  <Company>Philadelphia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Anestad</dc:creator>
  <cp:lastModifiedBy>Doug Anestad</cp:lastModifiedBy>
  <dcterms:created xsi:type="dcterms:W3CDTF">2015-05-20T09:17:50Z</dcterms:created>
  <dcterms:modified xsi:type="dcterms:W3CDTF">2015-05-20T12:43:49Z</dcterms:modified>
</cp:coreProperties>
</file>